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C102CCA-8827-42DD-932B-099768428F11}" xr6:coauthVersionLast="47" xr6:coauthVersionMax="47" xr10:uidLastSave="{00000000-0000-0000-0000-000000000000}"/>
  <bookViews>
    <workbookView xWindow="28680" yWindow="-120" windowWidth="29040" windowHeight="15840" xr2:uid="{0F807620-C9C9-404E-A8C0-A1C7E1BE8576}"/>
  </bookViews>
  <sheets>
    <sheet name="BENDIGO" sheetId="7" r:id="rId1"/>
    <sheet name="CANTERBURY" sheetId="3" r:id="rId2"/>
    <sheet name="GAWLER" sheetId="6" r:id="rId3"/>
    <sheet name="BETS BETS, MONEY MV &amp; TOP RATED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7" l="1"/>
  <c r="L116" i="3"/>
  <c r="L114" i="3"/>
  <c r="L110" i="3"/>
  <c r="L106" i="3"/>
  <c r="L105" i="3"/>
  <c r="L102" i="3"/>
  <c r="L100" i="3"/>
  <c r="L81" i="3"/>
  <c r="L78" i="3"/>
  <c r="L75" i="3"/>
  <c r="L73" i="3"/>
  <c r="L16" i="3"/>
  <c r="L13" i="3"/>
  <c r="L11" i="3"/>
  <c r="L7" i="3"/>
  <c r="L107" i="7"/>
  <c r="L106" i="7"/>
  <c r="L46" i="7"/>
  <c r="L39" i="7"/>
  <c r="L21" i="7"/>
  <c r="L18" i="7"/>
  <c r="L16" i="7"/>
  <c r="L14" i="7"/>
  <c r="L13" i="7"/>
  <c r="M25" i="8" l="1"/>
  <c r="N25" i="8" s="1"/>
  <c r="M9" i="8"/>
  <c r="N9" i="8" s="1"/>
  <c r="M38" i="8"/>
  <c r="N38" i="8" s="1"/>
  <c r="M39" i="8"/>
  <c r="N39" i="8" s="1"/>
  <c r="M23" i="8"/>
  <c r="N23" i="8" s="1"/>
  <c r="M24" i="8"/>
  <c r="N24" i="8" s="1"/>
  <c r="E113" i="7" l="1"/>
  <c r="F113" i="7"/>
  <c r="H113" i="7" s="1"/>
  <c r="F100" i="6"/>
  <c r="H100" i="6" s="1"/>
  <c r="L247" i="6"/>
  <c r="E247" i="6"/>
  <c r="F247" i="6" s="1"/>
  <c r="H247" i="6" s="1"/>
  <c r="L246" i="6"/>
  <c r="E246" i="6"/>
  <c r="F246" i="6" s="1"/>
  <c r="H246" i="6" s="1"/>
  <c r="L245" i="6"/>
  <c r="E245" i="6"/>
  <c r="F245" i="6" s="1"/>
  <c r="H245" i="6" s="1"/>
  <c r="L244" i="6"/>
  <c r="E244" i="6"/>
  <c r="F244" i="6" s="1"/>
  <c r="H244" i="6" s="1"/>
  <c r="L243" i="6"/>
  <c r="E243" i="6"/>
  <c r="F243" i="6" s="1"/>
  <c r="H243" i="6" s="1"/>
  <c r="L242" i="6"/>
  <c r="E242" i="6"/>
  <c r="F242" i="6" s="1"/>
  <c r="H242" i="6" s="1"/>
  <c r="L241" i="6"/>
  <c r="E241" i="6"/>
  <c r="F241" i="6" s="1"/>
  <c r="H241" i="6" s="1"/>
  <c r="L240" i="6"/>
  <c r="E240" i="6"/>
  <c r="F240" i="6" s="1"/>
  <c r="H240" i="6" s="1"/>
  <c r="L239" i="6"/>
  <c r="E239" i="6"/>
  <c r="F239" i="6" s="1"/>
  <c r="H239" i="6" s="1"/>
  <c r="L238" i="6"/>
  <c r="F238" i="6"/>
  <c r="H238" i="6" s="1"/>
  <c r="E238" i="6"/>
  <c r="L237" i="6"/>
  <c r="E237" i="6"/>
  <c r="F237" i="6" s="1"/>
  <c r="H237" i="6" s="1"/>
  <c r="L236" i="6"/>
  <c r="E236" i="6"/>
  <c r="F236" i="6" s="1"/>
  <c r="H236" i="6" s="1"/>
  <c r="L235" i="6"/>
  <c r="E235" i="6"/>
  <c r="F235" i="6" s="1"/>
  <c r="H235" i="6" s="1"/>
  <c r="L234" i="6"/>
  <c r="E234" i="6"/>
  <c r="F234" i="6" s="1"/>
  <c r="H234" i="6" s="1"/>
  <c r="L233" i="6"/>
  <c r="E233" i="6"/>
  <c r="F233" i="6" s="1"/>
  <c r="H233" i="6" s="1"/>
  <c r="L232" i="6"/>
  <c r="E232" i="6"/>
  <c r="F232" i="6" s="1"/>
  <c r="H232" i="6" s="1"/>
  <c r="L231" i="6"/>
  <c r="E231" i="6"/>
  <c r="F231" i="6" s="1"/>
  <c r="H231" i="6" s="1"/>
  <c r="L230" i="6"/>
  <c r="E230" i="6"/>
  <c r="F230" i="6" s="1"/>
  <c r="H230" i="6" s="1"/>
  <c r="L229" i="6"/>
  <c r="E229" i="6"/>
  <c r="F229" i="6" s="1"/>
  <c r="H229" i="6" s="1"/>
  <c r="L228" i="6"/>
  <c r="E228" i="6"/>
  <c r="F228" i="6" s="1"/>
  <c r="H228" i="6" s="1"/>
  <c r="L227" i="6"/>
  <c r="E227" i="6"/>
  <c r="F227" i="6" s="1"/>
  <c r="H227" i="6" s="1"/>
  <c r="L226" i="6"/>
  <c r="E226" i="6"/>
  <c r="F226" i="6" s="1"/>
  <c r="H226" i="6" s="1"/>
  <c r="L225" i="6"/>
  <c r="E225" i="6"/>
  <c r="F225" i="6" s="1"/>
  <c r="H225" i="6" s="1"/>
  <c r="E224" i="6"/>
  <c r="F224" i="6" s="1"/>
  <c r="L216" i="6"/>
  <c r="F216" i="6"/>
  <c r="H216" i="6" s="1"/>
  <c r="E216" i="6"/>
  <c r="L215" i="6"/>
  <c r="E215" i="6"/>
  <c r="F215" i="6" s="1"/>
  <c r="H215" i="6" s="1"/>
  <c r="L214" i="6"/>
  <c r="E214" i="6"/>
  <c r="F214" i="6" s="1"/>
  <c r="H214" i="6" s="1"/>
  <c r="L213" i="6"/>
  <c r="E213" i="6"/>
  <c r="F213" i="6" s="1"/>
  <c r="H213" i="6" s="1"/>
  <c r="L212" i="6"/>
  <c r="E212" i="6"/>
  <c r="F212" i="6" s="1"/>
  <c r="H212" i="6" s="1"/>
  <c r="L211" i="6"/>
  <c r="E211" i="6"/>
  <c r="F211" i="6" s="1"/>
  <c r="H211" i="6" s="1"/>
  <c r="L210" i="6"/>
  <c r="E210" i="6"/>
  <c r="F210" i="6" s="1"/>
  <c r="H210" i="6" s="1"/>
  <c r="L209" i="6"/>
  <c r="E209" i="6"/>
  <c r="F209" i="6" s="1"/>
  <c r="H209" i="6" s="1"/>
  <c r="L208" i="6"/>
  <c r="E208" i="6"/>
  <c r="F208" i="6" s="1"/>
  <c r="H208" i="6" s="1"/>
  <c r="L207" i="6"/>
  <c r="E207" i="6"/>
  <c r="F207" i="6" s="1"/>
  <c r="H207" i="6" s="1"/>
  <c r="L206" i="6"/>
  <c r="E206" i="6"/>
  <c r="F206" i="6" s="1"/>
  <c r="H206" i="6" s="1"/>
  <c r="L205" i="6"/>
  <c r="E205" i="6"/>
  <c r="F205" i="6" s="1"/>
  <c r="H205" i="6" s="1"/>
  <c r="L204" i="6"/>
  <c r="E204" i="6"/>
  <c r="F204" i="6" s="1"/>
  <c r="H204" i="6" s="1"/>
  <c r="L203" i="6"/>
  <c r="E203" i="6"/>
  <c r="F203" i="6" s="1"/>
  <c r="H203" i="6" s="1"/>
  <c r="L202" i="6"/>
  <c r="E202" i="6"/>
  <c r="F202" i="6" s="1"/>
  <c r="H202" i="6" s="1"/>
  <c r="L201" i="6"/>
  <c r="E201" i="6"/>
  <c r="F201" i="6" s="1"/>
  <c r="H201" i="6" s="1"/>
  <c r="L200" i="6"/>
  <c r="F200" i="6"/>
  <c r="H200" i="6" s="1"/>
  <c r="E200" i="6"/>
  <c r="L199" i="6"/>
  <c r="E199" i="6"/>
  <c r="F199" i="6" s="1"/>
  <c r="H199" i="6" s="1"/>
  <c r="L198" i="6"/>
  <c r="E198" i="6"/>
  <c r="F198" i="6" s="1"/>
  <c r="H198" i="6" s="1"/>
  <c r="L197" i="6"/>
  <c r="F197" i="6"/>
  <c r="H197" i="6" s="1"/>
  <c r="E197" i="6"/>
  <c r="L196" i="6"/>
  <c r="E196" i="6"/>
  <c r="F196" i="6" s="1"/>
  <c r="H196" i="6" s="1"/>
  <c r="L195" i="6"/>
  <c r="F195" i="6"/>
  <c r="H195" i="6" s="1"/>
  <c r="E195" i="6"/>
  <c r="L194" i="6"/>
  <c r="E194" i="6"/>
  <c r="F194" i="6" s="1"/>
  <c r="H194" i="6" s="1"/>
  <c r="E193" i="6"/>
  <c r="F193" i="6" s="1"/>
  <c r="H193" i="6" s="1"/>
  <c r="L185" i="6"/>
  <c r="H185" i="6"/>
  <c r="F185" i="6"/>
  <c r="E185" i="6"/>
  <c r="L184" i="6"/>
  <c r="E184" i="6"/>
  <c r="F184" i="6" s="1"/>
  <c r="H184" i="6" s="1"/>
  <c r="L183" i="6"/>
  <c r="E183" i="6"/>
  <c r="F183" i="6" s="1"/>
  <c r="H183" i="6" s="1"/>
  <c r="L182" i="6"/>
  <c r="E182" i="6"/>
  <c r="F182" i="6" s="1"/>
  <c r="H182" i="6" s="1"/>
  <c r="L181" i="6"/>
  <c r="E181" i="6"/>
  <c r="F181" i="6" s="1"/>
  <c r="H181" i="6" s="1"/>
  <c r="L180" i="6"/>
  <c r="E180" i="6"/>
  <c r="F180" i="6" s="1"/>
  <c r="H180" i="6" s="1"/>
  <c r="L179" i="6"/>
  <c r="E179" i="6"/>
  <c r="F179" i="6" s="1"/>
  <c r="H179" i="6" s="1"/>
  <c r="L178" i="6"/>
  <c r="F178" i="6"/>
  <c r="H178" i="6" s="1"/>
  <c r="E178" i="6"/>
  <c r="L177" i="6"/>
  <c r="F177" i="6"/>
  <c r="H177" i="6" s="1"/>
  <c r="E177" i="6"/>
  <c r="L176" i="6"/>
  <c r="E176" i="6"/>
  <c r="F176" i="6" s="1"/>
  <c r="H176" i="6" s="1"/>
  <c r="L175" i="6"/>
  <c r="E175" i="6"/>
  <c r="F175" i="6" s="1"/>
  <c r="H175" i="6" s="1"/>
  <c r="L174" i="6"/>
  <c r="E174" i="6"/>
  <c r="F174" i="6" s="1"/>
  <c r="H174" i="6" s="1"/>
  <c r="L173" i="6"/>
  <c r="F173" i="6"/>
  <c r="H173" i="6" s="1"/>
  <c r="E173" i="6"/>
  <c r="L172" i="6"/>
  <c r="E172" i="6"/>
  <c r="F172" i="6" s="1"/>
  <c r="H172" i="6" s="1"/>
  <c r="L171" i="6"/>
  <c r="E171" i="6"/>
  <c r="F171" i="6" s="1"/>
  <c r="H171" i="6" s="1"/>
  <c r="L170" i="6"/>
  <c r="F170" i="6"/>
  <c r="H170" i="6" s="1"/>
  <c r="E170" i="6"/>
  <c r="L169" i="6"/>
  <c r="E169" i="6"/>
  <c r="F169" i="6" s="1"/>
  <c r="H169" i="6" s="1"/>
  <c r="L168" i="6"/>
  <c r="E168" i="6"/>
  <c r="F168" i="6" s="1"/>
  <c r="H168" i="6" s="1"/>
  <c r="L167" i="6"/>
  <c r="E167" i="6"/>
  <c r="F167" i="6" s="1"/>
  <c r="H167" i="6" s="1"/>
  <c r="L166" i="6"/>
  <c r="F166" i="6"/>
  <c r="H166" i="6" s="1"/>
  <c r="E166" i="6"/>
  <c r="L165" i="6"/>
  <c r="E165" i="6"/>
  <c r="F165" i="6" s="1"/>
  <c r="H165" i="6" s="1"/>
  <c r="L164" i="6"/>
  <c r="E164" i="6"/>
  <c r="F164" i="6" s="1"/>
  <c r="H164" i="6" s="1"/>
  <c r="L163" i="6"/>
  <c r="F163" i="6"/>
  <c r="H163" i="6" s="1"/>
  <c r="E163" i="6"/>
  <c r="E162" i="6"/>
  <c r="F162" i="6" s="1"/>
  <c r="L154" i="6"/>
  <c r="E154" i="6"/>
  <c r="F154" i="6" s="1"/>
  <c r="H154" i="6" s="1"/>
  <c r="L153" i="6"/>
  <c r="E153" i="6"/>
  <c r="F153" i="6" s="1"/>
  <c r="H153" i="6" s="1"/>
  <c r="L152" i="6"/>
  <c r="E152" i="6"/>
  <c r="F152" i="6" s="1"/>
  <c r="H152" i="6" s="1"/>
  <c r="L151" i="6"/>
  <c r="E151" i="6"/>
  <c r="F151" i="6" s="1"/>
  <c r="H151" i="6" s="1"/>
  <c r="L150" i="6"/>
  <c r="E150" i="6"/>
  <c r="F150" i="6" s="1"/>
  <c r="H150" i="6" s="1"/>
  <c r="L149" i="6"/>
  <c r="E149" i="6"/>
  <c r="F149" i="6" s="1"/>
  <c r="H149" i="6" s="1"/>
  <c r="L148" i="6"/>
  <c r="E148" i="6"/>
  <c r="F148" i="6" s="1"/>
  <c r="H148" i="6" s="1"/>
  <c r="L147" i="6"/>
  <c r="E147" i="6"/>
  <c r="F147" i="6" s="1"/>
  <c r="H147" i="6" s="1"/>
  <c r="L146" i="6"/>
  <c r="E146" i="6"/>
  <c r="F146" i="6" s="1"/>
  <c r="H146" i="6" s="1"/>
  <c r="L145" i="6"/>
  <c r="E145" i="6"/>
  <c r="F145" i="6" s="1"/>
  <c r="H145" i="6" s="1"/>
  <c r="L144" i="6"/>
  <c r="E144" i="6"/>
  <c r="F144" i="6" s="1"/>
  <c r="H144" i="6" s="1"/>
  <c r="L143" i="6"/>
  <c r="E143" i="6"/>
  <c r="F143" i="6" s="1"/>
  <c r="H143" i="6" s="1"/>
  <c r="L142" i="6"/>
  <c r="E142" i="6"/>
  <c r="F142" i="6" s="1"/>
  <c r="H142" i="6" s="1"/>
  <c r="L141" i="6"/>
  <c r="E141" i="6"/>
  <c r="F141" i="6" s="1"/>
  <c r="H141" i="6" s="1"/>
  <c r="L140" i="6"/>
  <c r="E140" i="6"/>
  <c r="F140" i="6" s="1"/>
  <c r="H140" i="6" s="1"/>
  <c r="L139" i="6"/>
  <c r="E139" i="6"/>
  <c r="F139" i="6" s="1"/>
  <c r="H139" i="6" s="1"/>
  <c r="L138" i="6"/>
  <c r="E138" i="6"/>
  <c r="F138" i="6" s="1"/>
  <c r="H138" i="6" s="1"/>
  <c r="L137" i="6"/>
  <c r="E137" i="6"/>
  <c r="F137" i="6" s="1"/>
  <c r="H137" i="6" s="1"/>
  <c r="L136" i="6"/>
  <c r="E136" i="6"/>
  <c r="F136" i="6" s="1"/>
  <c r="H136" i="6" s="1"/>
  <c r="L135" i="6"/>
  <c r="E135" i="6"/>
  <c r="F135" i="6" s="1"/>
  <c r="H135" i="6" s="1"/>
  <c r="L134" i="6"/>
  <c r="E134" i="6"/>
  <c r="F134" i="6" s="1"/>
  <c r="H134" i="6" s="1"/>
  <c r="L133" i="6"/>
  <c r="E133" i="6"/>
  <c r="F133" i="6" s="1"/>
  <c r="H133" i="6" s="1"/>
  <c r="L132" i="6"/>
  <c r="E132" i="6"/>
  <c r="F132" i="6" s="1"/>
  <c r="E131" i="6"/>
  <c r="F131" i="6" s="1"/>
  <c r="H131" i="6" s="1"/>
  <c r="L123" i="6"/>
  <c r="E123" i="6"/>
  <c r="F123" i="6" s="1"/>
  <c r="H123" i="6" s="1"/>
  <c r="L122" i="6"/>
  <c r="E122" i="6"/>
  <c r="F122" i="6" s="1"/>
  <c r="H122" i="6" s="1"/>
  <c r="L121" i="6"/>
  <c r="E121" i="6"/>
  <c r="F121" i="6" s="1"/>
  <c r="H121" i="6" s="1"/>
  <c r="L120" i="6"/>
  <c r="E120" i="6"/>
  <c r="F120" i="6" s="1"/>
  <c r="H120" i="6" s="1"/>
  <c r="L119" i="6"/>
  <c r="E119" i="6"/>
  <c r="F119" i="6" s="1"/>
  <c r="H119" i="6" s="1"/>
  <c r="L118" i="6"/>
  <c r="E118" i="6"/>
  <c r="F118" i="6" s="1"/>
  <c r="H118" i="6" s="1"/>
  <c r="L117" i="6"/>
  <c r="E117" i="6"/>
  <c r="F117" i="6" s="1"/>
  <c r="H117" i="6" s="1"/>
  <c r="L116" i="6"/>
  <c r="E116" i="6"/>
  <c r="F116" i="6" s="1"/>
  <c r="H116" i="6" s="1"/>
  <c r="L115" i="6"/>
  <c r="E115" i="6"/>
  <c r="F115" i="6" s="1"/>
  <c r="H115" i="6" s="1"/>
  <c r="L114" i="6"/>
  <c r="E114" i="6"/>
  <c r="F114" i="6" s="1"/>
  <c r="H114" i="6" s="1"/>
  <c r="H113" i="6"/>
  <c r="F112" i="6"/>
  <c r="H112" i="6" s="1"/>
  <c r="F111" i="6"/>
  <c r="H111" i="6" s="1"/>
  <c r="L110" i="6"/>
  <c r="H110" i="6"/>
  <c r="L109" i="6"/>
  <c r="F109" i="6"/>
  <c r="H109" i="6" s="1"/>
  <c r="L108" i="6"/>
  <c r="E108" i="6"/>
  <c r="F108" i="6" s="1"/>
  <c r="H108" i="6" s="1"/>
  <c r="F107" i="6"/>
  <c r="H107" i="6" s="1"/>
  <c r="F106" i="6"/>
  <c r="H106" i="6" s="1"/>
  <c r="L105" i="6"/>
  <c r="F105" i="6"/>
  <c r="H105" i="6" s="1"/>
  <c r="L104" i="6"/>
  <c r="F104" i="6"/>
  <c r="H104" i="6" s="1"/>
  <c r="L103" i="6"/>
  <c r="F103" i="6"/>
  <c r="H103" i="6" s="1"/>
  <c r="L102" i="6"/>
  <c r="E102" i="6"/>
  <c r="F102" i="6" s="1"/>
  <c r="F101" i="6"/>
  <c r="H101" i="6" s="1"/>
  <c r="L92" i="6"/>
  <c r="F92" i="6"/>
  <c r="H92" i="6" s="1"/>
  <c r="E92" i="6"/>
  <c r="L91" i="6"/>
  <c r="E91" i="6"/>
  <c r="F91" i="6" s="1"/>
  <c r="H91" i="6" s="1"/>
  <c r="L90" i="6"/>
  <c r="F90" i="6"/>
  <c r="H90" i="6" s="1"/>
  <c r="E90" i="6"/>
  <c r="L89" i="6"/>
  <c r="E89" i="6"/>
  <c r="F89" i="6" s="1"/>
  <c r="H89" i="6" s="1"/>
  <c r="L88" i="6"/>
  <c r="E88" i="6"/>
  <c r="F88" i="6" s="1"/>
  <c r="H88" i="6" s="1"/>
  <c r="L87" i="6"/>
  <c r="E87" i="6"/>
  <c r="F87" i="6" s="1"/>
  <c r="H87" i="6" s="1"/>
  <c r="L86" i="6"/>
  <c r="E86" i="6"/>
  <c r="F86" i="6" s="1"/>
  <c r="H86" i="6" s="1"/>
  <c r="L85" i="6"/>
  <c r="E85" i="6"/>
  <c r="F85" i="6" s="1"/>
  <c r="H85" i="6" s="1"/>
  <c r="L84" i="6"/>
  <c r="E84" i="6"/>
  <c r="F84" i="6" s="1"/>
  <c r="H84" i="6" s="1"/>
  <c r="L83" i="6"/>
  <c r="E83" i="6"/>
  <c r="F83" i="6" s="1"/>
  <c r="H83" i="6" s="1"/>
  <c r="L82" i="6"/>
  <c r="E82" i="6"/>
  <c r="F82" i="6" s="1"/>
  <c r="H82" i="6" s="1"/>
  <c r="L81" i="6"/>
  <c r="E81" i="6"/>
  <c r="F81" i="6" s="1"/>
  <c r="H81" i="6" s="1"/>
  <c r="F80" i="6"/>
  <c r="H80" i="6" s="1"/>
  <c r="H79" i="6"/>
  <c r="H78" i="6"/>
  <c r="L77" i="6"/>
  <c r="H77" i="6"/>
  <c r="F76" i="6"/>
  <c r="H76" i="6" s="1"/>
  <c r="H75" i="6"/>
  <c r="F74" i="6"/>
  <c r="H74" i="6" s="1"/>
  <c r="F73" i="6"/>
  <c r="H73" i="6" s="1"/>
  <c r="F72" i="6"/>
  <c r="H72" i="6" s="1"/>
  <c r="F71" i="6"/>
  <c r="H71" i="6" s="1"/>
  <c r="L70" i="6"/>
  <c r="H70" i="6"/>
  <c r="F69" i="6"/>
  <c r="L61" i="6"/>
  <c r="E61" i="6"/>
  <c r="F61" i="6" s="1"/>
  <c r="H61" i="6" s="1"/>
  <c r="L60" i="6"/>
  <c r="F60" i="6"/>
  <c r="H60" i="6" s="1"/>
  <c r="E60" i="6"/>
  <c r="L59" i="6"/>
  <c r="E59" i="6"/>
  <c r="F59" i="6" s="1"/>
  <c r="H59" i="6" s="1"/>
  <c r="L58" i="6"/>
  <c r="E58" i="6"/>
  <c r="F58" i="6" s="1"/>
  <c r="H58" i="6" s="1"/>
  <c r="L57" i="6"/>
  <c r="E57" i="6"/>
  <c r="F57" i="6" s="1"/>
  <c r="H57" i="6" s="1"/>
  <c r="L56" i="6"/>
  <c r="F56" i="6"/>
  <c r="H56" i="6" s="1"/>
  <c r="E56" i="6"/>
  <c r="L55" i="6"/>
  <c r="E55" i="6"/>
  <c r="F55" i="6" s="1"/>
  <c r="H55" i="6" s="1"/>
  <c r="L54" i="6"/>
  <c r="E54" i="6"/>
  <c r="F54" i="6" s="1"/>
  <c r="H54" i="6" s="1"/>
  <c r="L53" i="6"/>
  <c r="E53" i="6"/>
  <c r="F53" i="6" s="1"/>
  <c r="H53" i="6" s="1"/>
  <c r="L52" i="6"/>
  <c r="E52" i="6"/>
  <c r="F52" i="6" s="1"/>
  <c r="H52" i="6" s="1"/>
  <c r="L51" i="6"/>
  <c r="E51" i="6"/>
  <c r="F51" i="6" s="1"/>
  <c r="H51" i="6" s="1"/>
  <c r="L50" i="6"/>
  <c r="E50" i="6"/>
  <c r="F50" i="6" s="1"/>
  <c r="H50" i="6" s="1"/>
  <c r="L49" i="6"/>
  <c r="E49" i="6"/>
  <c r="F49" i="6" s="1"/>
  <c r="H49" i="6" s="1"/>
  <c r="E48" i="6"/>
  <c r="F48" i="6" s="1"/>
  <c r="H48" i="6" s="1"/>
  <c r="H47" i="6"/>
  <c r="H46" i="6"/>
  <c r="L45" i="6"/>
  <c r="F45" i="6"/>
  <c r="H45" i="6" s="1"/>
  <c r="H44" i="6"/>
  <c r="H43" i="6"/>
  <c r="L42" i="6"/>
  <c r="H42" i="6"/>
  <c r="H41" i="6"/>
  <c r="L40" i="6"/>
  <c r="H40" i="6"/>
  <c r="L39" i="6"/>
  <c r="H39" i="6"/>
  <c r="F38" i="6"/>
  <c r="L30" i="6"/>
  <c r="F30" i="6"/>
  <c r="H30" i="6" s="1"/>
  <c r="E30" i="6"/>
  <c r="L29" i="6"/>
  <c r="F29" i="6"/>
  <c r="H29" i="6" s="1"/>
  <c r="E29" i="6"/>
  <c r="L28" i="6"/>
  <c r="E28" i="6"/>
  <c r="F28" i="6" s="1"/>
  <c r="H28" i="6" s="1"/>
  <c r="L27" i="6"/>
  <c r="E27" i="6"/>
  <c r="F27" i="6" s="1"/>
  <c r="H27" i="6" s="1"/>
  <c r="L26" i="6"/>
  <c r="F26" i="6"/>
  <c r="H26" i="6" s="1"/>
  <c r="E26" i="6"/>
  <c r="L25" i="6"/>
  <c r="E25" i="6"/>
  <c r="F25" i="6" s="1"/>
  <c r="H25" i="6" s="1"/>
  <c r="L24" i="6"/>
  <c r="E24" i="6"/>
  <c r="F24" i="6" s="1"/>
  <c r="H24" i="6" s="1"/>
  <c r="L23" i="6"/>
  <c r="E23" i="6"/>
  <c r="F23" i="6" s="1"/>
  <c r="H23" i="6" s="1"/>
  <c r="L22" i="6"/>
  <c r="F22" i="6"/>
  <c r="H22" i="6" s="1"/>
  <c r="E22" i="6"/>
  <c r="L21" i="6"/>
  <c r="F21" i="6"/>
  <c r="H21" i="6" s="1"/>
  <c r="E21" i="6"/>
  <c r="L20" i="6"/>
  <c r="E20" i="6"/>
  <c r="F20" i="6" s="1"/>
  <c r="H20" i="6" s="1"/>
  <c r="L19" i="6"/>
  <c r="E19" i="6"/>
  <c r="F19" i="6" s="1"/>
  <c r="H19" i="6" s="1"/>
  <c r="L18" i="6"/>
  <c r="E18" i="6"/>
  <c r="F18" i="6" s="1"/>
  <c r="H18" i="6" s="1"/>
  <c r="F17" i="6"/>
  <c r="H17" i="6" s="1"/>
  <c r="F16" i="6"/>
  <c r="H16" i="6" s="1"/>
  <c r="L15" i="6"/>
  <c r="H15" i="6"/>
  <c r="L14" i="6"/>
  <c r="F14" i="6"/>
  <c r="H14" i="6" s="1"/>
  <c r="E14" i="6"/>
  <c r="L13" i="6"/>
  <c r="H13" i="6"/>
  <c r="L12" i="6"/>
  <c r="H12" i="6"/>
  <c r="F11" i="6"/>
  <c r="H11" i="6" s="1"/>
  <c r="F10" i="6"/>
  <c r="H10" i="6" s="1"/>
  <c r="F9" i="6"/>
  <c r="H9" i="6" s="1"/>
  <c r="F8" i="6"/>
  <c r="H8" i="6" s="1"/>
  <c r="F7" i="6"/>
  <c r="L247" i="3"/>
  <c r="F247" i="3"/>
  <c r="H247" i="3" s="1"/>
  <c r="E247" i="3"/>
  <c r="L246" i="3"/>
  <c r="F246" i="3"/>
  <c r="H246" i="3" s="1"/>
  <c r="E246" i="3"/>
  <c r="L245" i="3"/>
  <c r="F245" i="3"/>
  <c r="H245" i="3" s="1"/>
  <c r="E245" i="3"/>
  <c r="L244" i="3"/>
  <c r="E244" i="3"/>
  <c r="F244" i="3" s="1"/>
  <c r="H244" i="3" s="1"/>
  <c r="L243" i="3"/>
  <c r="E243" i="3"/>
  <c r="F243" i="3" s="1"/>
  <c r="H243" i="3" s="1"/>
  <c r="L242" i="3"/>
  <c r="E242" i="3"/>
  <c r="F242" i="3" s="1"/>
  <c r="H242" i="3" s="1"/>
  <c r="L241" i="3"/>
  <c r="E241" i="3"/>
  <c r="F241" i="3" s="1"/>
  <c r="H241" i="3" s="1"/>
  <c r="L240" i="3"/>
  <c r="F240" i="3"/>
  <c r="H240" i="3" s="1"/>
  <c r="E240" i="3"/>
  <c r="L239" i="3"/>
  <c r="E239" i="3"/>
  <c r="F239" i="3" s="1"/>
  <c r="H239" i="3" s="1"/>
  <c r="L238" i="3"/>
  <c r="F238" i="3"/>
  <c r="H238" i="3" s="1"/>
  <c r="E238" i="3"/>
  <c r="L237" i="3"/>
  <c r="F237" i="3"/>
  <c r="H237" i="3" s="1"/>
  <c r="E237" i="3"/>
  <c r="L236" i="3"/>
  <c r="E236" i="3"/>
  <c r="F236" i="3" s="1"/>
  <c r="H236" i="3" s="1"/>
  <c r="L235" i="3"/>
  <c r="E235" i="3"/>
  <c r="F235" i="3" s="1"/>
  <c r="H235" i="3" s="1"/>
  <c r="L234" i="3"/>
  <c r="E234" i="3"/>
  <c r="F234" i="3" s="1"/>
  <c r="H234" i="3" s="1"/>
  <c r="L233" i="3"/>
  <c r="E233" i="3"/>
  <c r="F233" i="3" s="1"/>
  <c r="H233" i="3" s="1"/>
  <c r="L232" i="3"/>
  <c r="F232" i="3"/>
  <c r="H232" i="3" s="1"/>
  <c r="E232" i="3"/>
  <c r="L231" i="3"/>
  <c r="H231" i="3"/>
  <c r="F231" i="3"/>
  <c r="E231" i="3"/>
  <c r="L230" i="3"/>
  <c r="F230" i="3"/>
  <c r="H230" i="3" s="1"/>
  <c r="E230" i="3"/>
  <c r="L229" i="3"/>
  <c r="F229" i="3"/>
  <c r="H229" i="3" s="1"/>
  <c r="E229" i="3"/>
  <c r="L228" i="3"/>
  <c r="E228" i="3"/>
  <c r="F228" i="3" s="1"/>
  <c r="H228" i="3" s="1"/>
  <c r="L227" i="3"/>
  <c r="E227" i="3"/>
  <c r="F227" i="3" s="1"/>
  <c r="H227" i="3" s="1"/>
  <c r="L226" i="3"/>
  <c r="E226" i="3"/>
  <c r="F226" i="3" s="1"/>
  <c r="H226" i="3" s="1"/>
  <c r="L225" i="3"/>
  <c r="E225" i="3"/>
  <c r="F225" i="3" s="1"/>
  <c r="H225" i="3" s="1"/>
  <c r="E224" i="3"/>
  <c r="F224" i="3" s="1"/>
  <c r="L216" i="3"/>
  <c r="E216" i="3"/>
  <c r="F216" i="3" s="1"/>
  <c r="H216" i="3" s="1"/>
  <c r="L215" i="3"/>
  <c r="E215" i="3"/>
  <c r="F215" i="3" s="1"/>
  <c r="H215" i="3" s="1"/>
  <c r="L214" i="3"/>
  <c r="E214" i="3"/>
  <c r="F214" i="3" s="1"/>
  <c r="H214" i="3" s="1"/>
  <c r="L213" i="3"/>
  <c r="E213" i="3"/>
  <c r="F213" i="3" s="1"/>
  <c r="H213" i="3" s="1"/>
  <c r="L212" i="3"/>
  <c r="E212" i="3"/>
  <c r="F212" i="3" s="1"/>
  <c r="H212" i="3" s="1"/>
  <c r="L211" i="3"/>
  <c r="E211" i="3"/>
  <c r="F211" i="3" s="1"/>
  <c r="H211" i="3" s="1"/>
  <c r="L210" i="3"/>
  <c r="E210" i="3"/>
  <c r="F210" i="3" s="1"/>
  <c r="H210" i="3" s="1"/>
  <c r="L209" i="3"/>
  <c r="E209" i="3"/>
  <c r="F209" i="3" s="1"/>
  <c r="H209" i="3" s="1"/>
  <c r="L208" i="3"/>
  <c r="E208" i="3"/>
  <c r="F208" i="3" s="1"/>
  <c r="H208" i="3" s="1"/>
  <c r="L207" i="3"/>
  <c r="E207" i="3"/>
  <c r="F207" i="3" s="1"/>
  <c r="H207" i="3" s="1"/>
  <c r="L206" i="3"/>
  <c r="E206" i="3"/>
  <c r="F206" i="3" s="1"/>
  <c r="H206" i="3" s="1"/>
  <c r="L205" i="3"/>
  <c r="E205" i="3"/>
  <c r="F205" i="3" s="1"/>
  <c r="H205" i="3" s="1"/>
  <c r="L204" i="3"/>
  <c r="E204" i="3"/>
  <c r="F204" i="3" s="1"/>
  <c r="H204" i="3" s="1"/>
  <c r="L203" i="3"/>
  <c r="E203" i="3"/>
  <c r="F203" i="3" s="1"/>
  <c r="H203" i="3" s="1"/>
  <c r="L202" i="3"/>
  <c r="E202" i="3"/>
  <c r="F202" i="3" s="1"/>
  <c r="H202" i="3" s="1"/>
  <c r="L201" i="3"/>
  <c r="E201" i="3"/>
  <c r="F201" i="3" s="1"/>
  <c r="H201" i="3" s="1"/>
  <c r="L200" i="3"/>
  <c r="E200" i="3"/>
  <c r="F200" i="3" s="1"/>
  <c r="H200" i="3" s="1"/>
  <c r="L199" i="3"/>
  <c r="E199" i="3"/>
  <c r="F199" i="3" s="1"/>
  <c r="H199" i="3" s="1"/>
  <c r="L198" i="3"/>
  <c r="E198" i="3"/>
  <c r="F198" i="3" s="1"/>
  <c r="H198" i="3" s="1"/>
  <c r="L197" i="3"/>
  <c r="E197" i="3"/>
  <c r="F197" i="3" s="1"/>
  <c r="H197" i="3" s="1"/>
  <c r="L196" i="3"/>
  <c r="E196" i="3"/>
  <c r="F196" i="3" s="1"/>
  <c r="H196" i="3" s="1"/>
  <c r="L195" i="3"/>
  <c r="E195" i="3"/>
  <c r="F195" i="3" s="1"/>
  <c r="H195" i="3" s="1"/>
  <c r="L194" i="3"/>
  <c r="E194" i="3"/>
  <c r="F194" i="3" s="1"/>
  <c r="H194" i="3" s="1"/>
  <c r="E193" i="3"/>
  <c r="F193" i="3" s="1"/>
  <c r="H193" i="3" s="1"/>
  <c r="L185" i="3"/>
  <c r="F185" i="3"/>
  <c r="H185" i="3" s="1"/>
  <c r="E185" i="3"/>
  <c r="L184" i="3"/>
  <c r="E184" i="3"/>
  <c r="F184" i="3" s="1"/>
  <c r="H184" i="3" s="1"/>
  <c r="L183" i="3"/>
  <c r="E183" i="3"/>
  <c r="F183" i="3" s="1"/>
  <c r="H183" i="3" s="1"/>
  <c r="L182" i="3"/>
  <c r="E182" i="3"/>
  <c r="F182" i="3" s="1"/>
  <c r="H182" i="3" s="1"/>
  <c r="L181" i="3"/>
  <c r="F181" i="3"/>
  <c r="H181" i="3" s="1"/>
  <c r="E181" i="3"/>
  <c r="L180" i="3"/>
  <c r="E180" i="3"/>
  <c r="F180" i="3" s="1"/>
  <c r="H180" i="3" s="1"/>
  <c r="L179" i="3"/>
  <c r="E179" i="3"/>
  <c r="F179" i="3" s="1"/>
  <c r="H179" i="3" s="1"/>
  <c r="L178" i="3"/>
  <c r="E178" i="3"/>
  <c r="F178" i="3" s="1"/>
  <c r="H178" i="3" s="1"/>
  <c r="L177" i="3"/>
  <c r="F177" i="3"/>
  <c r="H177" i="3" s="1"/>
  <c r="E177" i="3"/>
  <c r="L176" i="3"/>
  <c r="E176" i="3"/>
  <c r="F176" i="3" s="1"/>
  <c r="H176" i="3" s="1"/>
  <c r="L175" i="3"/>
  <c r="E175" i="3"/>
  <c r="F175" i="3" s="1"/>
  <c r="H175" i="3" s="1"/>
  <c r="L174" i="3"/>
  <c r="E174" i="3"/>
  <c r="F174" i="3" s="1"/>
  <c r="H174" i="3" s="1"/>
  <c r="L173" i="3"/>
  <c r="F173" i="3"/>
  <c r="H173" i="3" s="1"/>
  <c r="E173" i="3"/>
  <c r="L172" i="3"/>
  <c r="E172" i="3"/>
  <c r="F172" i="3" s="1"/>
  <c r="H172" i="3" s="1"/>
  <c r="L171" i="3"/>
  <c r="E171" i="3"/>
  <c r="F171" i="3" s="1"/>
  <c r="H171" i="3" s="1"/>
  <c r="L170" i="3"/>
  <c r="E170" i="3"/>
  <c r="F170" i="3" s="1"/>
  <c r="H170" i="3" s="1"/>
  <c r="L169" i="3"/>
  <c r="F169" i="3"/>
  <c r="H169" i="3" s="1"/>
  <c r="E169" i="3"/>
  <c r="L168" i="3"/>
  <c r="E168" i="3"/>
  <c r="F168" i="3" s="1"/>
  <c r="H168" i="3" s="1"/>
  <c r="L167" i="3"/>
  <c r="E167" i="3"/>
  <c r="F167" i="3" s="1"/>
  <c r="H167" i="3" s="1"/>
  <c r="L166" i="3"/>
  <c r="E166" i="3"/>
  <c r="F166" i="3" s="1"/>
  <c r="H166" i="3" s="1"/>
  <c r="L165" i="3"/>
  <c r="F165" i="3"/>
  <c r="H165" i="3" s="1"/>
  <c r="E165" i="3"/>
  <c r="L164" i="3"/>
  <c r="E164" i="3"/>
  <c r="F164" i="3" s="1"/>
  <c r="H164" i="3" s="1"/>
  <c r="L163" i="3"/>
  <c r="E163" i="3"/>
  <c r="F163" i="3" s="1"/>
  <c r="F162" i="3"/>
  <c r="H162" i="3" s="1"/>
  <c r="E162" i="3"/>
  <c r="L154" i="3"/>
  <c r="E154" i="3"/>
  <c r="F154" i="3" s="1"/>
  <c r="H154" i="3" s="1"/>
  <c r="L153" i="3"/>
  <c r="E153" i="3"/>
  <c r="F153" i="3" s="1"/>
  <c r="H153" i="3" s="1"/>
  <c r="L152" i="3"/>
  <c r="E152" i="3"/>
  <c r="F152" i="3" s="1"/>
  <c r="H152" i="3" s="1"/>
  <c r="L151" i="3"/>
  <c r="E151" i="3"/>
  <c r="F151" i="3" s="1"/>
  <c r="H151" i="3" s="1"/>
  <c r="L150" i="3"/>
  <c r="E150" i="3"/>
  <c r="F150" i="3" s="1"/>
  <c r="H150" i="3" s="1"/>
  <c r="L149" i="3"/>
  <c r="E149" i="3"/>
  <c r="F149" i="3" s="1"/>
  <c r="H149" i="3" s="1"/>
  <c r="L148" i="3"/>
  <c r="E148" i="3"/>
  <c r="F148" i="3" s="1"/>
  <c r="H148" i="3" s="1"/>
  <c r="L147" i="3"/>
  <c r="E147" i="3"/>
  <c r="F147" i="3" s="1"/>
  <c r="H147" i="3" s="1"/>
  <c r="L146" i="3"/>
  <c r="E146" i="3"/>
  <c r="F146" i="3" s="1"/>
  <c r="H146" i="3" s="1"/>
  <c r="L145" i="3"/>
  <c r="E145" i="3"/>
  <c r="F145" i="3" s="1"/>
  <c r="H145" i="3" s="1"/>
  <c r="L144" i="3"/>
  <c r="E144" i="3"/>
  <c r="F144" i="3" s="1"/>
  <c r="H144" i="3" s="1"/>
  <c r="L143" i="3"/>
  <c r="E143" i="3"/>
  <c r="F143" i="3" s="1"/>
  <c r="H143" i="3" s="1"/>
  <c r="L142" i="3"/>
  <c r="E142" i="3"/>
  <c r="F142" i="3" s="1"/>
  <c r="H142" i="3" s="1"/>
  <c r="L141" i="3"/>
  <c r="E141" i="3"/>
  <c r="F141" i="3" s="1"/>
  <c r="H141" i="3" s="1"/>
  <c r="L140" i="3"/>
  <c r="E140" i="3"/>
  <c r="F140" i="3" s="1"/>
  <c r="H140" i="3" s="1"/>
  <c r="L139" i="3"/>
  <c r="E139" i="3"/>
  <c r="F139" i="3" s="1"/>
  <c r="H139" i="3" s="1"/>
  <c r="L138" i="3"/>
  <c r="E138" i="3"/>
  <c r="F138" i="3" s="1"/>
  <c r="H138" i="3" s="1"/>
  <c r="L137" i="3"/>
  <c r="E137" i="3"/>
  <c r="F137" i="3" s="1"/>
  <c r="H137" i="3" s="1"/>
  <c r="L136" i="3"/>
  <c r="E136" i="3"/>
  <c r="F136" i="3" s="1"/>
  <c r="H136" i="3" s="1"/>
  <c r="L135" i="3"/>
  <c r="E135" i="3"/>
  <c r="F135" i="3" s="1"/>
  <c r="H135" i="3" s="1"/>
  <c r="L134" i="3"/>
  <c r="E134" i="3"/>
  <c r="F134" i="3" s="1"/>
  <c r="H134" i="3" s="1"/>
  <c r="L133" i="3"/>
  <c r="E133" i="3"/>
  <c r="F133" i="3" s="1"/>
  <c r="H133" i="3" s="1"/>
  <c r="L132" i="3"/>
  <c r="E132" i="3"/>
  <c r="F132" i="3" s="1"/>
  <c r="H132" i="3" s="1"/>
  <c r="E131" i="3"/>
  <c r="F131" i="3" s="1"/>
  <c r="L123" i="3"/>
  <c r="F123" i="3"/>
  <c r="H123" i="3" s="1"/>
  <c r="E123" i="3"/>
  <c r="L122" i="3"/>
  <c r="F122" i="3"/>
  <c r="H122" i="3" s="1"/>
  <c r="E122" i="3"/>
  <c r="L121" i="3"/>
  <c r="F121" i="3"/>
  <c r="H121" i="3" s="1"/>
  <c r="E121" i="3"/>
  <c r="L120" i="3"/>
  <c r="E120" i="3"/>
  <c r="F120" i="3" s="1"/>
  <c r="H120" i="3" s="1"/>
  <c r="L119" i="3"/>
  <c r="E119" i="3"/>
  <c r="F119" i="3" s="1"/>
  <c r="H119" i="3" s="1"/>
  <c r="L118" i="3"/>
  <c r="E118" i="3"/>
  <c r="F118" i="3" s="1"/>
  <c r="H118" i="3" s="1"/>
  <c r="E117" i="3"/>
  <c r="F117" i="3" s="1"/>
  <c r="H117" i="3" s="1"/>
  <c r="H116" i="3"/>
  <c r="F115" i="3"/>
  <c r="H115" i="3" s="1"/>
  <c r="E115" i="3"/>
  <c r="F114" i="3"/>
  <c r="H114" i="3" s="1"/>
  <c r="F113" i="3"/>
  <c r="H113" i="3" s="1"/>
  <c r="E113" i="3"/>
  <c r="F112" i="3"/>
  <c r="H112" i="3" s="1"/>
  <c r="F111" i="3"/>
  <c r="H111" i="3" s="1"/>
  <c r="F110" i="3"/>
  <c r="H110" i="3" s="1"/>
  <c r="F109" i="3"/>
  <c r="H109" i="3" s="1"/>
  <c r="F108" i="3"/>
  <c r="H108" i="3" s="1"/>
  <c r="E107" i="3"/>
  <c r="F107" i="3" s="1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L92" i="3"/>
  <c r="F92" i="3"/>
  <c r="H92" i="3" s="1"/>
  <c r="E92" i="3"/>
  <c r="L91" i="3"/>
  <c r="F91" i="3"/>
  <c r="H91" i="3" s="1"/>
  <c r="E91" i="3"/>
  <c r="L90" i="3"/>
  <c r="F90" i="3"/>
  <c r="H90" i="3" s="1"/>
  <c r="E90" i="3"/>
  <c r="L89" i="3"/>
  <c r="E89" i="3"/>
  <c r="F89" i="3" s="1"/>
  <c r="H89" i="3" s="1"/>
  <c r="L88" i="3"/>
  <c r="E88" i="3"/>
  <c r="F88" i="3" s="1"/>
  <c r="H88" i="3" s="1"/>
  <c r="L87" i="3"/>
  <c r="E87" i="3"/>
  <c r="F87" i="3" s="1"/>
  <c r="H87" i="3" s="1"/>
  <c r="L86" i="3"/>
  <c r="E86" i="3"/>
  <c r="F86" i="3" s="1"/>
  <c r="H86" i="3" s="1"/>
  <c r="L85" i="3"/>
  <c r="E85" i="3"/>
  <c r="F85" i="3" s="1"/>
  <c r="H85" i="3" s="1"/>
  <c r="L84" i="3"/>
  <c r="F84" i="3"/>
  <c r="H84" i="3" s="1"/>
  <c r="E84" i="3"/>
  <c r="L83" i="3"/>
  <c r="F83" i="3"/>
  <c r="H83" i="3" s="1"/>
  <c r="E83" i="3"/>
  <c r="L82" i="3"/>
  <c r="F82" i="3"/>
  <c r="H82" i="3" s="1"/>
  <c r="E82" i="3"/>
  <c r="F81" i="3"/>
  <c r="H81" i="3" s="1"/>
  <c r="F80" i="3"/>
  <c r="H80" i="3" s="1"/>
  <c r="E80" i="3"/>
  <c r="F79" i="3"/>
  <c r="H79" i="3" s="1"/>
  <c r="F78" i="3"/>
  <c r="H78" i="3" s="1"/>
  <c r="F77" i="3"/>
  <c r="H77" i="3" s="1"/>
  <c r="E77" i="3"/>
  <c r="F76" i="3"/>
  <c r="H76" i="3" s="1"/>
  <c r="E75" i="3"/>
  <c r="F75" i="3" s="1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L61" i="3"/>
  <c r="E61" i="3"/>
  <c r="F61" i="3" s="1"/>
  <c r="H61" i="3" s="1"/>
  <c r="L60" i="3"/>
  <c r="E60" i="3"/>
  <c r="F60" i="3" s="1"/>
  <c r="H60" i="3" s="1"/>
  <c r="L59" i="3"/>
  <c r="E59" i="3"/>
  <c r="F59" i="3" s="1"/>
  <c r="H59" i="3" s="1"/>
  <c r="L58" i="3"/>
  <c r="E58" i="3"/>
  <c r="F58" i="3" s="1"/>
  <c r="H58" i="3" s="1"/>
  <c r="L57" i="3"/>
  <c r="E57" i="3"/>
  <c r="F57" i="3" s="1"/>
  <c r="H57" i="3" s="1"/>
  <c r="L56" i="3"/>
  <c r="E56" i="3"/>
  <c r="F56" i="3" s="1"/>
  <c r="H56" i="3" s="1"/>
  <c r="L55" i="3"/>
  <c r="E55" i="3"/>
  <c r="F55" i="3" s="1"/>
  <c r="H55" i="3" s="1"/>
  <c r="L54" i="3"/>
  <c r="E54" i="3"/>
  <c r="F54" i="3" s="1"/>
  <c r="H54" i="3" s="1"/>
  <c r="L53" i="3"/>
  <c r="E53" i="3"/>
  <c r="F53" i="3" s="1"/>
  <c r="H53" i="3" s="1"/>
  <c r="L52" i="3"/>
  <c r="E52" i="3"/>
  <c r="F52" i="3" s="1"/>
  <c r="H52" i="3" s="1"/>
  <c r="L51" i="3"/>
  <c r="E51" i="3"/>
  <c r="F51" i="3" s="1"/>
  <c r="H51" i="3" s="1"/>
  <c r="L50" i="3"/>
  <c r="E50" i="3"/>
  <c r="F50" i="3" s="1"/>
  <c r="H50" i="3" s="1"/>
  <c r="L49" i="3"/>
  <c r="E49" i="3"/>
  <c r="F49" i="3" s="1"/>
  <c r="H49" i="3" s="1"/>
  <c r="L48" i="3"/>
  <c r="E48" i="3"/>
  <c r="F48" i="3" s="1"/>
  <c r="H48" i="3" s="1"/>
  <c r="L47" i="3"/>
  <c r="F47" i="3"/>
  <c r="H47" i="3" s="1"/>
  <c r="L46" i="3"/>
  <c r="H46" i="3"/>
  <c r="H45" i="3"/>
  <c r="F44" i="3"/>
  <c r="H44" i="3" s="1"/>
  <c r="F43" i="3"/>
  <c r="H43" i="3" s="1"/>
  <c r="F42" i="3"/>
  <c r="H42" i="3" s="1"/>
  <c r="F41" i="3"/>
  <c r="H41" i="3" s="1"/>
  <c r="L40" i="3"/>
  <c r="H40" i="3"/>
  <c r="F39" i="3"/>
  <c r="F38" i="3"/>
  <c r="H38" i="3" s="1"/>
  <c r="L30" i="3"/>
  <c r="E30" i="3"/>
  <c r="F30" i="3" s="1"/>
  <c r="H30" i="3" s="1"/>
  <c r="L29" i="3"/>
  <c r="F29" i="3"/>
  <c r="H29" i="3" s="1"/>
  <c r="E29" i="3"/>
  <c r="L28" i="3"/>
  <c r="E28" i="3"/>
  <c r="F28" i="3" s="1"/>
  <c r="H28" i="3" s="1"/>
  <c r="L27" i="3"/>
  <c r="E27" i="3"/>
  <c r="F27" i="3" s="1"/>
  <c r="H27" i="3" s="1"/>
  <c r="L26" i="3"/>
  <c r="E26" i="3"/>
  <c r="F26" i="3" s="1"/>
  <c r="H26" i="3" s="1"/>
  <c r="L25" i="3"/>
  <c r="E25" i="3"/>
  <c r="F25" i="3" s="1"/>
  <c r="H25" i="3" s="1"/>
  <c r="L24" i="3"/>
  <c r="E24" i="3"/>
  <c r="F24" i="3" s="1"/>
  <c r="H24" i="3" s="1"/>
  <c r="L23" i="3"/>
  <c r="E23" i="3"/>
  <c r="F23" i="3" s="1"/>
  <c r="H23" i="3" s="1"/>
  <c r="L22" i="3"/>
  <c r="E22" i="3"/>
  <c r="F22" i="3" s="1"/>
  <c r="H22" i="3" s="1"/>
  <c r="L21" i="3"/>
  <c r="E21" i="3"/>
  <c r="F21" i="3" s="1"/>
  <c r="H21" i="3" s="1"/>
  <c r="L20" i="3"/>
  <c r="E20" i="3"/>
  <c r="F20" i="3" s="1"/>
  <c r="H20" i="3" s="1"/>
  <c r="L19" i="3"/>
  <c r="E19" i="3"/>
  <c r="F19" i="3" s="1"/>
  <c r="H19" i="3" s="1"/>
  <c r="L18" i="3"/>
  <c r="E18" i="3"/>
  <c r="F18" i="3" s="1"/>
  <c r="H18" i="3" s="1"/>
  <c r="L17" i="3"/>
  <c r="F17" i="3"/>
  <c r="H17" i="3" s="1"/>
  <c r="E17" i="3"/>
  <c r="F16" i="3"/>
  <c r="H16" i="3" s="1"/>
  <c r="F15" i="3"/>
  <c r="H15" i="3" s="1"/>
  <c r="F14" i="3"/>
  <c r="H14" i="3" s="1"/>
  <c r="F13" i="3"/>
  <c r="H13" i="3" s="1"/>
  <c r="F12" i="3"/>
  <c r="H12" i="3" s="1"/>
  <c r="H11" i="3"/>
  <c r="F10" i="3"/>
  <c r="H10" i="3" s="1"/>
  <c r="F9" i="3"/>
  <c r="H9" i="3" s="1"/>
  <c r="F8" i="3"/>
  <c r="H8" i="3" s="1"/>
  <c r="E7" i="3"/>
  <c r="F7" i="3" s="1"/>
  <c r="D109" i="8"/>
  <c r="C109" i="8"/>
  <c r="D97" i="8"/>
  <c r="C97" i="8"/>
  <c r="D84" i="8"/>
  <c r="C84" i="8"/>
  <c r="D72" i="8"/>
  <c r="C72" i="8"/>
  <c r="D60" i="8"/>
  <c r="C60" i="8"/>
  <c r="L247" i="7"/>
  <c r="E247" i="7"/>
  <c r="F247" i="7" s="1"/>
  <c r="H247" i="7" s="1"/>
  <c r="L246" i="7"/>
  <c r="E246" i="7"/>
  <c r="F246" i="7" s="1"/>
  <c r="H246" i="7" s="1"/>
  <c r="L245" i="7"/>
  <c r="E245" i="7"/>
  <c r="F245" i="7" s="1"/>
  <c r="H245" i="7" s="1"/>
  <c r="L244" i="7"/>
  <c r="E244" i="7"/>
  <c r="F244" i="7" s="1"/>
  <c r="H244" i="7" s="1"/>
  <c r="L243" i="7"/>
  <c r="E243" i="7"/>
  <c r="F243" i="7" s="1"/>
  <c r="H243" i="7" s="1"/>
  <c r="L242" i="7"/>
  <c r="E242" i="7"/>
  <c r="F242" i="7" s="1"/>
  <c r="H242" i="7" s="1"/>
  <c r="L241" i="7"/>
  <c r="E241" i="7"/>
  <c r="F241" i="7" s="1"/>
  <c r="H241" i="7" s="1"/>
  <c r="L240" i="7"/>
  <c r="E240" i="7"/>
  <c r="F240" i="7" s="1"/>
  <c r="H240" i="7" s="1"/>
  <c r="L239" i="7"/>
  <c r="E239" i="7"/>
  <c r="F239" i="7" s="1"/>
  <c r="H239" i="7" s="1"/>
  <c r="L238" i="7"/>
  <c r="E238" i="7"/>
  <c r="F238" i="7" s="1"/>
  <c r="H238" i="7" s="1"/>
  <c r="L237" i="7"/>
  <c r="E237" i="7"/>
  <c r="F237" i="7" s="1"/>
  <c r="H237" i="7" s="1"/>
  <c r="L236" i="7"/>
  <c r="E236" i="7"/>
  <c r="F236" i="7" s="1"/>
  <c r="H236" i="7" s="1"/>
  <c r="L235" i="7"/>
  <c r="E235" i="7"/>
  <c r="F235" i="7" s="1"/>
  <c r="H235" i="7" s="1"/>
  <c r="L234" i="7"/>
  <c r="F234" i="7"/>
  <c r="H234" i="7" s="1"/>
  <c r="E234" i="7"/>
  <c r="L233" i="7"/>
  <c r="E233" i="7"/>
  <c r="F233" i="7" s="1"/>
  <c r="H233" i="7" s="1"/>
  <c r="L232" i="7"/>
  <c r="E232" i="7"/>
  <c r="F232" i="7" s="1"/>
  <c r="H232" i="7" s="1"/>
  <c r="L231" i="7"/>
  <c r="E231" i="7"/>
  <c r="F231" i="7" s="1"/>
  <c r="H231" i="7" s="1"/>
  <c r="L230" i="7"/>
  <c r="E230" i="7"/>
  <c r="F230" i="7" s="1"/>
  <c r="H230" i="7" s="1"/>
  <c r="L229" i="7"/>
  <c r="E229" i="7"/>
  <c r="F229" i="7" s="1"/>
  <c r="H229" i="7" s="1"/>
  <c r="L228" i="7"/>
  <c r="E228" i="7"/>
  <c r="F228" i="7" s="1"/>
  <c r="H228" i="7" s="1"/>
  <c r="L227" i="7"/>
  <c r="E227" i="7"/>
  <c r="F227" i="7" s="1"/>
  <c r="H227" i="7" s="1"/>
  <c r="L226" i="7"/>
  <c r="E226" i="7"/>
  <c r="F226" i="7" s="1"/>
  <c r="H226" i="7" s="1"/>
  <c r="L225" i="7"/>
  <c r="E225" i="7"/>
  <c r="F225" i="7" s="1"/>
  <c r="H225" i="7" s="1"/>
  <c r="E224" i="7"/>
  <c r="F224" i="7" s="1"/>
  <c r="L216" i="7"/>
  <c r="E216" i="7"/>
  <c r="F216" i="7" s="1"/>
  <c r="H216" i="7" s="1"/>
  <c r="L215" i="7"/>
  <c r="E215" i="7"/>
  <c r="F215" i="7" s="1"/>
  <c r="H215" i="7" s="1"/>
  <c r="L214" i="7"/>
  <c r="E214" i="7"/>
  <c r="F214" i="7" s="1"/>
  <c r="H214" i="7" s="1"/>
  <c r="L213" i="7"/>
  <c r="E213" i="7"/>
  <c r="F213" i="7" s="1"/>
  <c r="H213" i="7" s="1"/>
  <c r="L212" i="7"/>
  <c r="E212" i="7"/>
  <c r="F212" i="7" s="1"/>
  <c r="H212" i="7" s="1"/>
  <c r="L211" i="7"/>
  <c r="E211" i="7"/>
  <c r="F211" i="7" s="1"/>
  <c r="H211" i="7" s="1"/>
  <c r="L210" i="7"/>
  <c r="E210" i="7"/>
  <c r="F210" i="7" s="1"/>
  <c r="H210" i="7" s="1"/>
  <c r="L209" i="7"/>
  <c r="E209" i="7"/>
  <c r="F209" i="7" s="1"/>
  <c r="H209" i="7" s="1"/>
  <c r="L208" i="7"/>
  <c r="E208" i="7"/>
  <c r="F208" i="7" s="1"/>
  <c r="H208" i="7" s="1"/>
  <c r="L207" i="7"/>
  <c r="E207" i="7"/>
  <c r="F207" i="7" s="1"/>
  <c r="H207" i="7" s="1"/>
  <c r="L206" i="7"/>
  <c r="E206" i="7"/>
  <c r="F206" i="7" s="1"/>
  <c r="H206" i="7" s="1"/>
  <c r="L205" i="7"/>
  <c r="E205" i="7"/>
  <c r="F205" i="7" s="1"/>
  <c r="H205" i="7" s="1"/>
  <c r="L204" i="7"/>
  <c r="E204" i="7"/>
  <c r="F204" i="7" s="1"/>
  <c r="H204" i="7" s="1"/>
  <c r="L203" i="7"/>
  <c r="E203" i="7"/>
  <c r="F203" i="7" s="1"/>
  <c r="H203" i="7" s="1"/>
  <c r="L202" i="7"/>
  <c r="E202" i="7"/>
  <c r="F202" i="7" s="1"/>
  <c r="H202" i="7" s="1"/>
  <c r="L201" i="7"/>
  <c r="E201" i="7"/>
  <c r="F201" i="7" s="1"/>
  <c r="H201" i="7" s="1"/>
  <c r="L200" i="7"/>
  <c r="E200" i="7"/>
  <c r="F200" i="7" s="1"/>
  <c r="H200" i="7" s="1"/>
  <c r="L199" i="7"/>
  <c r="E199" i="7"/>
  <c r="F199" i="7" s="1"/>
  <c r="H199" i="7" s="1"/>
  <c r="L198" i="7"/>
  <c r="E198" i="7"/>
  <c r="F198" i="7" s="1"/>
  <c r="H198" i="7" s="1"/>
  <c r="L197" i="7"/>
  <c r="E197" i="7"/>
  <c r="F197" i="7" s="1"/>
  <c r="H197" i="7" s="1"/>
  <c r="L196" i="7"/>
  <c r="E196" i="7"/>
  <c r="F196" i="7" s="1"/>
  <c r="H196" i="7" s="1"/>
  <c r="L195" i="7"/>
  <c r="E195" i="7"/>
  <c r="F195" i="7" s="1"/>
  <c r="H195" i="7" s="1"/>
  <c r="L194" i="7"/>
  <c r="E194" i="7"/>
  <c r="F194" i="7" s="1"/>
  <c r="H194" i="7" s="1"/>
  <c r="E193" i="7"/>
  <c r="F193" i="7" s="1"/>
  <c r="H193" i="7" s="1"/>
  <c r="L185" i="7"/>
  <c r="F185" i="7"/>
  <c r="H185" i="7" s="1"/>
  <c r="E185" i="7"/>
  <c r="L184" i="7"/>
  <c r="E184" i="7"/>
  <c r="F184" i="7" s="1"/>
  <c r="H184" i="7" s="1"/>
  <c r="L183" i="7"/>
  <c r="E183" i="7"/>
  <c r="F183" i="7" s="1"/>
  <c r="H183" i="7" s="1"/>
  <c r="L182" i="7"/>
  <c r="E182" i="7"/>
  <c r="F182" i="7" s="1"/>
  <c r="H182" i="7" s="1"/>
  <c r="L181" i="7"/>
  <c r="E181" i="7"/>
  <c r="F181" i="7" s="1"/>
  <c r="H181" i="7" s="1"/>
  <c r="L180" i="7"/>
  <c r="E180" i="7"/>
  <c r="F180" i="7" s="1"/>
  <c r="H180" i="7" s="1"/>
  <c r="L179" i="7"/>
  <c r="E179" i="7"/>
  <c r="F179" i="7" s="1"/>
  <c r="H179" i="7" s="1"/>
  <c r="L178" i="7"/>
  <c r="E178" i="7"/>
  <c r="F178" i="7" s="1"/>
  <c r="H178" i="7" s="1"/>
  <c r="L177" i="7"/>
  <c r="E177" i="7"/>
  <c r="F177" i="7" s="1"/>
  <c r="H177" i="7" s="1"/>
  <c r="L176" i="7"/>
  <c r="E176" i="7"/>
  <c r="F176" i="7" s="1"/>
  <c r="H176" i="7" s="1"/>
  <c r="L175" i="7"/>
  <c r="E175" i="7"/>
  <c r="F175" i="7" s="1"/>
  <c r="H175" i="7" s="1"/>
  <c r="L174" i="7"/>
  <c r="E174" i="7"/>
  <c r="F174" i="7" s="1"/>
  <c r="H174" i="7" s="1"/>
  <c r="L173" i="7"/>
  <c r="E173" i="7"/>
  <c r="F173" i="7" s="1"/>
  <c r="H173" i="7" s="1"/>
  <c r="L172" i="7"/>
  <c r="E172" i="7"/>
  <c r="F172" i="7" s="1"/>
  <c r="H172" i="7" s="1"/>
  <c r="L171" i="7"/>
  <c r="E171" i="7"/>
  <c r="F171" i="7" s="1"/>
  <c r="H171" i="7" s="1"/>
  <c r="L170" i="7"/>
  <c r="E170" i="7"/>
  <c r="F170" i="7" s="1"/>
  <c r="H170" i="7" s="1"/>
  <c r="L169" i="7"/>
  <c r="E169" i="7"/>
  <c r="F169" i="7" s="1"/>
  <c r="H169" i="7" s="1"/>
  <c r="L168" i="7"/>
  <c r="E168" i="7"/>
  <c r="F168" i="7" s="1"/>
  <c r="H168" i="7" s="1"/>
  <c r="L167" i="7"/>
  <c r="F167" i="7"/>
  <c r="H167" i="7" s="1"/>
  <c r="E167" i="7"/>
  <c r="L166" i="7"/>
  <c r="E166" i="7"/>
  <c r="F166" i="7" s="1"/>
  <c r="H166" i="7" s="1"/>
  <c r="L165" i="7"/>
  <c r="E165" i="7"/>
  <c r="F165" i="7" s="1"/>
  <c r="H165" i="7" s="1"/>
  <c r="L164" i="7"/>
  <c r="E164" i="7"/>
  <c r="F164" i="7" s="1"/>
  <c r="H164" i="7" s="1"/>
  <c r="L163" i="7"/>
  <c r="E163" i="7"/>
  <c r="F163" i="7" s="1"/>
  <c r="H163" i="7" s="1"/>
  <c r="E162" i="7"/>
  <c r="F162" i="7" s="1"/>
  <c r="L154" i="7"/>
  <c r="E154" i="7"/>
  <c r="F154" i="7" s="1"/>
  <c r="H154" i="7" s="1"/>
  <c r="L153" i="7"/>
  <c r="E153" i="7"/>
  <c r="F153" i="7" s="1"/>
  <c r="H153" i="7" s="1"/>
  <c r="L152" i="7"/>
  <c r="E152" i="7"/>
  <c r="F152" i="7" s="1"/>
  <c r="H152" i="7" s="1"/>
  <c r="L151" i="7"/>
  <c r="E151" i="7"/>
  <c r="F151" i="7" s="1"/>
  <c r="H151" i="7" s="1"/>
  <c r="L150" i="7"/>
  <c r="E150" i="7"/>
  <c r="F150" i="7" s="1"/>
  <c r="H150" i="7" s="1"/>
  <c r="L149" i="7"/>
  <c r="E149" i="7"/>
  <c r="F149" i="7" s="1"/>
  <c r="H149" i="7" s="1"/>
  <c r="L148" i="7"/>
  <c r="E148" i="7"/>
  <c r="F148" i="7" s="1"/>
  <c r="H148" i="7" s="1"/>
  <c r="L147" i="7"/>
  <c r="E147" i="7"/>
  <c r="F147" i="7" s="1"/>
  <c r="H147" i="7" s="1"/>
  <c r="L146" i="7"/>
  <c r="E146" i="7"/>
  <c r="F146" i="7" s="1"/>
  <c r="H146" i="7" s="1"/>
  <c r="L145" i="7"/>
  <c r="E145" i="7"/>
  <c r="F145" i="7" s="1"/>
  <c r="H145" i="7" s="1"/>
  <c r="L144" i="7"/>
  <c r="E144" i="7"/>
  <c r="F144" i="7" s="1"/>
  <c r="H144" i="7" s="1"/>
  <c r="L143" i="7"/>
  <c r="E143" i="7"/>
  <c r="F143" i="7" s="1"/>
  <c r="H143" i="7" s="1"/>
  <c r="L142" i="7"/>
  <c r="E142" i="7"/>
  <c r="F142" i="7" s="1"/>
  <c r="H142" i="7" s="1"/>
  <c r="L141" i="7"/>
  <c r="E141" i="7"/>
  <c r="F141" i="7" s="1"/>
  <c r="H141" i="7" s="1"/>
  <c r="L140" i="7"/>
  <c r="E140" i="7"/>
  <c r="F140" i="7" s="1"/>
  <c r="H140" i="7" s="1"/>
  <c r="L139" i="7"/>
  <c r="E139" i="7"/>
  <c r="F139" i="7" s="1"/>
  <c r="H139" i="7" s="1"/>
  <c r="L138" i="7"/>
  <c r="E138" i="7"/>
  <c r="F138" i="7" s="1"/>
  <c r="H138" i="7" s="1"/>
  <c r="L137" i="7"/>
  <c r="E137" i="7"/>
  <c r="F137" i="7" s="1"/>
  <c r="H137" i="7" s="1"/>
  <c r="L136" i="7"/>
  <c r="E136" i="7"/>
  <c r="F136" i="7" s="1"/>
  <c r="H136" i="7" s="1"/>
  <c r="L135" i="7"/>
  <c r="E135" i="7"/>
  <c r="F135" i="7" s="1"/>
  <c r="H135" i="7" s="1"/>
  <c r="L134" i="7"/>
  <c r="E134" i="7"/>
  <c r="F134" i="7" s="1"/>
  <c r="H134" i="7" s="1"/>
  <c r="L133" i="7"/>
  <c r="E133" i="7"/>
  <c r="F133" i="7" s="1"/>
  <c r="H133" i="7" s="1"/>
  <c r="L132" i="7"/>
  <c r="E132" i="7"/>
  <c r="F132" i="7" s="1"/>
  <c r="H132" i="7" s="1"/>
  <c r="E131" i="7"/>
  <c r="F131" i="7" s="1"/>
  <c r="L123" i="7"/>
  <c r="E123" i="7"/>
  <c r="F123" i="7" s="1"/>
  <c r="H123" i="7" s="1"/>
  <c r="L122" i="7"/>
  <c r="E122" i="7"/>
  <c r="F122" i="7" s="1"/>
  <c r="H122" i="7" s="1"/>
  <c r="L121" i="7"/>
  <c r="E121" i="7"/>
  <c r="F121" i="7" s="1"/>
  <c r="H121" i="7" s="1"/>
  <c r="L120" i="7"/>
  <c r="E120" i="7"/>
  <c r="F120" i="7" s="1"/>
  <c r="H120" i="7" s="1"/>
  <c r="L119" i="7"/>
  <c r="E119" i="7"/>
  <c r="F119" i="7" s="1"/>
  <c r="H119" i="7" s="1"/>
  <c r="L118" i="7"/>
  <c r="E118" i="7"/>
  <c r="F118" i="7" s="1"/>
  <c r="H118" i="7" s="1"/>
  <c r="L117" i="7"/>
  <c r="E117" i="7"/>
  <c r="F117" i="7" s="1"/>
  <c r="H117" i="7" s="1"/>
  <c r="L116" i="7"/>
  <c r="E116" i="7"/>
  <c r="F116" i="7" s="1"/>
  <c r="H116" i="7" s="1"/>
  <c r="L115" i="7"/>
  <c r="E115" i="7"/>
  <c r="F115" i="7" s="1"/>
  <c r="H115" i="7" s="1"/>
  <c r="L114" i="7"/>
  <c r="E114" i="7"/>
  <c r="F114" i="7" s="1"/>
  <c r="H114" i="7" s="1"/>
  <c r="F112" i="7"/>
  <c r="F111" i="7"/>
  <c r="H111" i="7" s="1"/>
  <c r="H110" i="7"/>
  <c r="F109" i="7"/>
  <c r="H109" i="7" s="1"/>
  <c r="E108" i="7"/>
  <c r="F108" i="7" s="1"/>
  <c r="H108" i="7" s="1"/>
  <c r="H107" i="7"/>
  <c r="F106" i="7"/>
  <c r="H106" i="7" s="1"/>
  <c r="E105" i="7"/>
  <c r="F105" i="7" s="1"/>
  <c r="H105" i="7" s="1"/>
  <c r="E104" i="7"/>
  <c r="F104" i="7" s="1"/>
  <c r="H104" i="7" s="1"/>
  <c r="E103" i="7"/>
  <c r="F103" i="7" s="1"/>
  <c r="H103" i="7" s="1"/>
  <c r="E102" i="7"/>
  <c r="F102" i="7" s="1"/>
  <c r="H102" i="7" s="1"/>
  <c r="F101" i="7"/>
  <c r="H101" i="7" s="1"/>
  <c r="E101" i="7"/>
  <c r="F100" i="7"/>
  <c r="H100" i="7" s="1"/>
  <c r="L92" i="7"/>
  <c r="E92" i="7"/>
  <c r="F92" i="7" s="1"/>
  <c r="H92" i="7" s="1"/>
  <c r="L91" i="7"/>
  <c r="E91" i="7"/>
  <c r="F91" i="7" s="1"/>
  <c r="H91" i="7" s="1"/>
  <c r="L90" i="7"/>
  <c r="E90" i="7"/>
  <c r="F90" i="7" s="1"/>
  <c r="H90" i="7" s="1"/>
  <c r="L89" i="7"/>
  <c r="E89" i="7"/>
  <c r="F89" i="7" s="1"/>
  <c r="H89" i="7" s="1"/>
  <c r="L88" i="7"/>
  <c r="E88" i="7"/>
  <c r="F88" i="7" s="1"/>
  <c r="H88" i="7" s="1"/>
  <c r="L87" i="7"/>
  <c r="E87" i="7"/>
  <c r="F87" i="7" s="1"/>
  <c r="H87" i="7" s="1"/>
  <c r="L86" i="7"/>
  <c r="E86" i="7"/>
  <c r="F86" i="7" s="1"/>
  <c r="H86" i="7" s="1"/>
  <c r="L85" i="7"/>
  <c r="E85" i="7"/>
  <c r="F85" i="7" s="1"/>
  <c r="H85" i="7" s="1"/>
  <c r="L84" i="7"/>
  <c r="E84" i="7"/>
  <c r="F84" i="7" s="1"/>
  <c r="H84" i="7" s="1"/>
  <c r="L83" i="7"/>
  <c r="E83" i="7"/>
  <c r="F83" i="7" s="1"/>
  <c r="H83" i="7" s="1"/>
  <c r="L82" i="7"/>
  <c r="E82" i="7"/>
  <c r="F82" i="7" s="1"/>
  <c r="H82" i="7" s="1"/>
  <c r="L81" i="7"/>
  <c r="E81" i="7"/>
  <c r="F81" i="7" s="1"/>
  <c r="H81" i="7" s="1"/>
  <c r="L80" i="7"/>
  <c r="E80" i="7"/>
  <c r="F80" i="7" s="1"/>
  <c r="H80" i="7" s="1"/>
  <c r="L79" i="7"/>
  <c r="F79" i="7"/>
  <c r="H79" i="7" s="1"/>
  <c r="E78" i="7"/>
  <c r="F78" i="7" s="1"/>
  <c r="H78" i="7" s="1"/>
  <c r="L77" i="7"/>
  <c r="E77" i="7"/>
  <c r="F77" i="7" s="1"/>
  <c r="H77" i="7" s="1"/>
  <c r="L76" i="7"/>
  <c r="E76" i="7"/>
  <c r="F76" i="7" s="1"/>
  <c r="H76" i="7" s="1"/>
  <c r="F75" i="7"/>
  <c r="H75" i="7" s="1"/>
  <c r="L74" i="7"/>
  <c r="E74" i="7"/>
  <c r="F74" i="7" s="1"/>
  <c r="H74" i="7" s="1"/>
  <c r="E73" i="7"/>
  <c r="F73" i="7" s="1"/>
  <c r="H73" i="7" s="1"/>
  <c r="H72" i="7"/>
  <c r="L71" i="7"/>
  <c r="E71" i="7"/>
  <c r="F71" i="7" s="1"/>
  <c r="H71" i="7" s="1"/>
  <c r="F70" i="7"/>
  <c r="E69" i="7"/>
  <c r="F69" i="7" s="1"/>
  <c r="H69" i="7" s="1"/>
  <c r="L61" i="7"/>
  <c r="E61" i="7"/>
  <c r="F61" i="7" s="1"/>
  <c r="H61" i="7" s="1"/>
  <c r="L60" i="7"/>
  <c r="E60" i="7"/>
  <c r="F60" i="7" s="1"/>
  <c r="H60" i="7" s="1"/>
  <c r="L59" i="7"/>
  <c r="E59" i="7"/>
  <c r="F59" i="7" s="1"/>
  <c r="H59" i="7" s="1"/>
  <c r="L58" i="7"/>
  <c r="E58" i="7"/>
  <c r="F58" i="7" s="1"/>
  <c r="H58" i="7" s="1"/>
  <c r="L57" i="7"/>
  <c r="E57" i="7"/>
  <c r="F57" i="7" s="1"/>
  <c r="H57" i="7" s="1"/>
  <c r="L56" i="7"/>
  <c r="E56" i="7"/>
  <c r="F56" i="7" s="1"/>
  <c r="H56" i="7" s="1"/>
  <c r="L55" i="7"/>
  <c r="E55" i="7"/>
  <c r="F55" i="7" s="1"/>
  <c r="H55" i="7" s="1"/>
  <c r="L54" i="7"/>
  <c r="E54" i="7"/>
  <c r="F54" i="7" s="1"/>
  <c r="H54" i="7" s="1"/>
  <c r="L53" i="7"/>
  <c r="E53" i="7"/>
  <c r="F53" i="7" s="1"/>
  <c r="H53" i="7" s="1"/>
  <c r="L52" i="7"/>
  <c r="F52" i="7"/>
  <c r="H52" i="7" s="1"/>
  <c r="E52" i="7"/>
  <c r="L51" i="7"/>
  <c r="E51" i="7"/>
  <c r="F51" i="7" s="1"/>
  <c r="H51" i="7" s="1"/>
  <c r="L50" i="7"/>
  <c r="E50" i="7"/>
  <c r="F50" i="7" s="1"/>
  <c r="H50" i="7" s="1"/>
  <c r="L49" i="7"/>
  <c r="E49" i="7"/>
  <c r="F49" i="7" s="1"/>
  <c r="H49" i="7" s="1"/>
  <c r="E48" i="7"/>
  <c r="H48" i="7" s="1"/>
  <c r="F47" i="7"/>
  <c r="H47" i="7" s="1"/>
  <c r="E46" i="7"/>
  <c r="H46" i="7" s="1"/>
  <c r="E45" i="7"/>
  <c r="F45" i="7" s="1"/>
  <c r="H45" i="7" s="1"/>
  <c r="H44" i="7"/>
  <c r="F43" i="7"/>
  <c r="H43" i="7" s="1"/>
  <c r="E42" i="7"/>
  <c r="F42" i="7" s="1"/>
  <c r="H42" i="7" s="1"/>
  <c r="F41" i="7"/>
  <c r="H41" i="7" s="1"/>
  <c r="H40" i="7"/>
  <c r="F39" i="7"/>
  <c r="H39" i="7" s="1"/>
  <c r="F38" i="7"/>
  <c r="L30" i="7"/>
  <c r="E30" i="7"/>
  <c r="F30" i="7" s="1"/>
  <c r="H30" i="7" s="1"/>
  <c r="L29" i="7"/>
  <c r="E29" i="7"/>
  <c r="F29" i="7" s="1"/>
  <c r="H29" i="7" s="1"/>
  <c r="L28" i="7"/>
  <c r="E28" i="7"/>
  <c r="F28" i="7" s="1"/>
  <c r="H28" i="7" s="1"/>
  <c r="L27" i="7"/>
  <c r="E27" i="7"/>
  <c r="F27" i="7" s="1"/>
  <c r="H27" i="7" s="1"/>
  <c r="L26" i="7"/>
  <c r="E26" i="7"/>
  <c r="F26" i="7" s="1"/>
  <c r="H26" i="7" s="1"/>
  <c r="L25" i="7"/>
  <c r="E25" i="7"/>
  <c r="F25" i="7" s="1"/>
  <c r="H25" i="7" s="1"/>
  <c r="L24" i="7"/>
  <c r="F24" i="7"/>
  <c r="H24" i="7" s="1"/>
  <c r="E24" i="7"/>
  <c r="L23" i="7"/>
  <c r="E23" i="7"/>
  <c r="F23" i="7" s="1"/>
  <c r="H23" i="7" s="1"/>
  <c r="L22" i="7"/>
  <c r="E22" i="7"/>
  <c r="F22" i="7" s="1"/>
  <c r="H22" i="7" s="1"/>
  <c r="H21" i="7"/>
  <c r="E20" i="7"/>
  <c r="F20" i="7" s="1"/>
  <c r="H20" i="7" s="1"/>
  <c r="H19" i="7"/>
  <c r="F18" i="7"/>
  <c r="H18" i="7" s="1"/>
  <c r="H17" i="7"/>
  <c r="F16" i="7"/>
  <c r="H16" i="7" s="1"/>
  <c r="E15" i="7"/>
  <c r="F15" i="7" s="1"/>
  <c r="H15" i="7" s="1"/>
  <c r="H14" i="7"/>
  <c r="H13" i="7"/>
  <c r="E12" i="7"/>
  <c r="F12" i="7" s="1"/>
  <c r="H12" i="7" s="1"/>
  <c r="F11" i="7"/>
  <c r="H11" i="7" s="1"/>
  <c r="E10" i="7"/>
  <c r="F10" i="7" s="1"/>
  <c r="H10" i="7" s="1"/>
  <c r="F9" i="7"/>
  <c r="H9" i="7" s="1"/>
  <c r="F8" i="7"/>
  <c r="H8" i="7" s="1"/>
  <c r="F7" i="7"/>
  <c r="K48" i="8"/>
  <c r="M47" i="8"/>
  <c r="N47" i="8" s="1"/>
  <c r="M46" i="8"/>
  <c r="N46" i="8" s="1"/>
  <c r="M45" i="8"/>
  <c r="N45" i="8" s="1"/>
  <c r="M44" i="8"/>
  <c r="N44" i="8" s="1"/>
  <c r="M43" i="8"/>
  <c r="N43" i="8" s="1"/>
  <c r="M42" i="8"/>
  <c r="N42" i="8" s="1"/>
  <c r="M41" i="8"/>
  <c r="N41" i="8" s="1"/>
  <c r="K33" i="8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6" i="8"/>
  <c r="N26" i="8" s="1"/>
  <c r="K17" i="8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8" i="8"/>
  <c r="N8" i="8" s="1"/>
  <c r="M7" i="8"/>
  <c r="N7" i="8" s="1"/>
  <c r="E60" i="8" l="1"/>
  <c r="E109" i="8"/>
  <c r="N33" i="8"/>
  <c r="N17" i="8"/>
  <c r="F32" i="6"/>
  <c r="F94" i="6"/>
  <c r="H69" i="6"/>
  <c r="H94" i="6" s="1"/>
  <c r="F125" i="6"/>
  <c r="H102" i="6"/>
  <c r="H125" i="6" s="1"/>
  <c r="H156" i="6"/>
  <c r="H162" i="6"/>
  <c r="H187" i="6" s="1"/>
  <c r="F187" i="6"/>
  <c r="F156" i="6"/>
  <c r="H132" i="6"/>
  <c r="F249" i="6"/>
  <c r="H224" i="6"/>
  <c r="H249" i="6" s="1"/>
  <c r="H38" i="6"/>
  <c r="H63" i="6" s="1"/>
  <c r="F63" i="6"/>
  <c r="H218" i="6"/>
  <c r="F218" i="6"/>
  <c r="H7" i="6"/>
  <c r="H32" i="6" s="1"/>
  <c r="H39" i="3"/>
  <c r="H63" i="3" s="1"/>
  <c r="F63" i="3"/>
  <c r="H131" i="3"/>
  <c r="H156" i="3" s="1"/>
  <c r="F156" i="3"/>
  <c r="F32" i="3"/>
  <c r="H7" i="3"/>
  <c r="H32" i="3" s="1"/>
  <c r="H125" i="3"/>
  <c r="F187" i="3"/>
  <c r="H69" i="3"/>
  <c r="H94" i="3" s="1"/>
  <c r="F94" i="3"/>
  <c r="F249" i="3"/>
  <c r="H224" i="3"/>
  <c r="H249" i="3" s="1"/>
  <c r="H218" i="3"/>
  <c r="F125" i="3"/>
  <c r="H163" i="3"/>
  <c r="H187" i="3" s="1"/>
  <c r="F218" i="3"/>
  <c r="E72" i="8"/>
  <c r="E97" i="8"/>
  <c r="N48" i="8"/>
  <c r="E84" i="8"/>
  <c r="H125" i="7"/>
  <c r="F32" i="7"/>
  <c r="H70" i="7"/>
  <c r="H94" i="7" s="1"/>
  <c r="F94" i="7"/>
  <c r="H131" i="7"/>
  <c r="H156" i="7" s="1"/>
  <c r="F156" i="7"/>
  <c r="H218" i="7"/>
  <c r="H162" i="7"/>
  <c r="H187" i="7" s="1"/>
  <c r="F187" i="7"/>
  <c r="F249" i="7"/>
  <c r="H224" i="7"/>
  <c r="H249" i="7" s="1"/>
  <c r="F63" i="7"/>
  <c r="H38" i="7"/>
  <c r="H63" i="7" s="1"/>
  <c r="H7" i="7"/>
  <c r="H32" i="7" s="1"/>
  <c r="F125" i="7"/>
  <c r="F218" i="7"/>
  <c r="H251" i="6" l="1"/>
  <c r="H251" i="3"/>
  <c r="H251" i="7"/>
</calcChain>
</file>

<file path=xl/sharedStrings.xml><?xml version="1.0" encoding="utf-8"?>
<sst xmlns="http://schemas.openxmlformats.org/spreadsheetml/2006/main" count="1573" uniqueCount="293">
  <si>
    <t>OUTLAY</t>
  </si>
  <si>
    <t>NO BET</t>
  </si>
  <si>
    <t>TO WIN $/RACE</t>
  </si>
  <si>
    <t>RETURN</t>
  </si>
  <si>
    <t>TRACK:</t>
  </si>
  <si>
    <t>RACE:</t>
  </si>
  <si>
    <t>ASS/ODD</t>
  </si>
  <si>
    <t>RESULTS</t>
  </si>
  <si>
    <t>MARKET:</t>
  </si>
  <si>
    <t>TOTAL OUTLAY:</t>
  </si>
  <si>
    <t>PROFIT:</t>
  </si>
  <si>
    <t xml:space="preserve">  </t>
  </si>
  <si>
    <t>TOTAL PROFIT/(LOSS)</t>
  </si>
  <si>
    <t>M</t>
  </si>
  <si>
    <t>CANTERBURY</t>
  </si>
  <si>
    <t>Override NO BET - Type B</t>
  </si>
  <si>
    <t>TAB</t>
  </si>
  <si>
    <t>HORSES</t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</si>
  <si>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</si>
  <si>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RESULT:</t>
  </si>
  <si>
    <t>P/L</t>
  </si>
  <si>
    <t>TOTAL</t>
  </si>
  <si>
    <t xml:space="preserve"> RACEBIZ  - PUNTING WITH A DIFFERENCE - 1300 RACEBIZ</t>
  </si>
  <si>
    <t>OPENING BSP</t>
  </si>
  <si>
    <t>CLOSING BSP</t>
  </si>
  <si>
    <t xml:space="preserve">Impact </t>
  </si>
  <si>
    <t>Value</t>
  </si>
  <si>
    <t>Report</t>
  </si>
  <si>
    <t xml:space="preserve"> E/Class</t>
  </si>
  <si>
    <r>
      <rPr>
        <b/>
        <sz val="14"/>
        <color theme="4" tint="-0.499984740745262"/>
        <rFont val="Calibri"/>
        <family val="2"/>
        <scheme val="minor"/>
      </rPr>
      <t xml:space="preserve">RACEBIZ </t>
    </r>
    <r>
      <rPr>
        <b/>
        <sz val="14"/>
        <color rgb="FFFF0000"/>
        <rFont val="Calibri"/>
        <family val="2"/>
        <scheme val="minor"/>
      </rPr>
      <t>BEST BETS</t>
    </r>
  </si>
  <si>
    <t>NUMBER:</t>
  </si>
  <si>
    <t>SELECTIONS:</t>
  </si>
  <si>
    <t xml:space="preserve">OPEN/BSP </t>
  </si>
  <si>
    <t>ACT/ODDS</t>
  </si>
  <si>
    <t>PR/LOSS</t>
  </si>
  <si>
    <r>
      <rPr>
        <b/>
        <sz val="14"/>
        <color theme="4" tint="-0.499984740745262"/>
        <rFont val="Calibri"/>
        <family val="2"/>
        <scheme val="minor"/>
      </rPr>
      <t xml:space="preserve">RACEBIZ </t>
    </r>
    <r>
      <rPr>
        <b/>
        <sz val="14"/>
        <color rgb="FFFF0000"/>
        <rFont val="Calibri"/>
        <family val="2"/>
        <scheme val="minor"/>
      </rPr>
      <t>TOP</t>
    </r>
    <r>
      <rPr>
        <b/>
        <sz val="14"/>
        <color theme="4" tint="-0.499984740745262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MONEY MOVERS M/O</t>
    </r>
  </si>
  <si>
    <t>BSP $</t>
  </si>
  <si>
    <t>ODDS</t>
  </si>
  <si>
    <r>
      <rPr>
        <b/>
        <sz val="14"/>
        <color theme="4" tint="-0.499984740745262"/>
        <rFont val="Calibri"/>
        <family val="2"/>
        <scheme val="minor"/>
      </rPr>
      <t xml:space="preserve">RACEBIZ </t>
    </r>
    <r>
      <rPr>
        <b/>
        <sz val="14"/>
        <color rgb="FFFF0000"/>
        <rFont val="Calibri"/>
        <family val="2"/>
        <scheme val="minor"/>
      </rPr>
      <t>TOP</t>
    </r>
    <r>
      <rPr>
        <b/>
        <sz val="14"/>
        <color theme="4" tint="-0.499984740745262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RATED HORSES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</si>
  <si>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TOP RATED HORSES  RESULTS TOTAL</t>
    </r>
  </si>
  <si>
    <t>BEST OUTSIDER:</t>
  </si>
  <si>
    <t>RaceBiz Selection</t>
  </si>
  <si>
    <t xml:space="preserve">TOTAL OUTLAY: </t>
  </si>
  <si>
    <t>GAWLER</t>
  </si>
  <si>
    <t>BENDIGO</t>
  </si>
  <si>
    <t>MONEY</t>
  </si>
  <si>
    <t>MOVERS</t>
  </si>
  <si>
    <r>
      <t xml:space="preserve">Refer  </t>
    </r>
    <r>
      <rPr>
        <b/>
        <sz val="11"/>
        <color rgb="FFFF0000"/>
        <rFont val="Calibri"/>
        <family val="2"/>
        <scheme val="minor"/>
      </rPr>
      <t xml:space="preserve">M/O </t>
    </r>
  </si>
  <si>
    <t>RATING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</si>
  <si>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RACES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</si>
  <si>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RESULTS TOTAL</t>
    </r>
  </si>
  <si>
    <t>BEST BETS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</si>
  <si>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M/O RESULTS TOTAL</t>
    </r>
  </si>
  <si>
    <t>MONEY MOVERS</t>
  </si>
  <si>
    <t>TOP RATED HORSES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</si>
  <si>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</si>
  <si>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</si>
  <si>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t>TRI &amp; F4'S</t>
  </si>
  <si>
    <t>BEST BETS - MONEY MOVERS - TOP RATED HORSES - TOTAL RESULTS</t>
  </si>
  <si>
    <r>
      <t xml:space="preserve">Override NO BET - Type </t>
    </r>
    <r>
      <rPr>
        <b/>
        <sz val="11"/>
        <color rgb="FFFF0000"/>
        <rFont val="Calibri"/>
        <family val="2"/>
        <scheme val="minor"/>
      </rPr>
      <t>B</t>
    </r>
  </si>
  <si>
    <r>
      <rPr>
        <b/>
        <sz val="11"/>
        <color theme="1"/>
        <rFont val="Calibri"/>
        <family val="2"/>
        <scheme val="minor"/>
      </rPr>
      <t xml:space="preserve">MONEY MOVERS - </t>
    </r>
    <r>
      <rPr>
        <b/>
        <sz val="11"/>
        <color rgb="FFFF0000"/>
        <rFont val="Calibri"/>
        <family val="2"/>
        <scheme val="minor"/>
      </rPr>
      <t>POOL SIZE - M/O</t>
    </r>
  </si>
  <si>
    <r>
      <rPr>
        <b/>
        <sz val="11"/>
        <color theme="1"/>
        <rFont val="Calibri"/>
        <family val="2"/>
        <scheme val="minor"/>
      </rPr>
      <t>MARKET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FLUC'S</t>
    </r>
  </si>
  <si>
    <r>
      <t xml:space="preserve">WED </t>
    </r>
    <r>
      <rPr>
        <b/>
        <sz val="11"/>
        <color rgb="FFFF0000"/>
        <rFont val="Calibri"/>
        <family val="2"/>
        <scheme val="minor"/>
      </rPr>
      <t>M/O $</t>
    </r>
  </si>
  <si>
    <r>
      <t>WED</t>
    </r>
    <r>
      <rPr>
        <b/>
        <sz val="11"/>
        <color rgb="FFFF0000"/>
        <rFont val="Calibri"/>
        <family val="2"/>
        <scheme val="minor"/>
      </rPr>
      <t xml:space="preserve"> M/O $</t>
    </r>
  </si>
  <si>
    <r>
      <t xml:space="preserve">TUES </t>
    </r>
    <r>
      <rPr>
        <b/>
        <sz val="11"/>
        <color rgb="FFFF0000"/>
        <rFont val="Calibri"/>
        <family val="2"/>
        <scheme val="minor"/>
      </rPr>
      <t xml:space="preserve">M/O  $ </t>
    </r>
  </si>
  <si>
    <r>
      <t xml:space="preserve">TUES </t>
    </r>
    <r>
      <rPr>
        <b/>
        <sz val="11"/>
        <color rgb="FFFF0000"/>
        <rFont val="Calibri"/>
        <family val="2"/>
        <scheme val="minor"/>
      </rPr>
      <t xml:space="preserve">FLUC </t>
    </r>
    <r>
      <rPr>
        <b/>
        <sz val="11"/>
        <rFont val="Calibri"/>
        <family val="2"/>
        <scheme val="minor"/>
      </rPr>
      <t xml:space="preserve"> </t>
    </r>
  </si>
  <si>
    <r>
      <t xml:space="preserve">WED </t>
    </r>
    <r>
      <rPr>
        <b/>
        <sz val="11"/>
        <color rgb="FFFF0000"/>
        <rFont val="Calibri"/>
        <family val="2"/>
        <scheme val="minor"/>
      </rPr>
      <t>FLUC</t>
    </r>
  </si>
  <si>
    <r>
      <t xml:space="preserve">21 SEPTEMBER WEDNESDAY 2022 </t>
    </r>
    <r>
      <rPr>
        <b/>
        <sz val="12"/>
        <color rgb="FFFF0000"/>
        <rFont val="Calibri"/>
        <family val="2"/>
        <scheme val="minor"/>
      </rPr>
      <t>BENDIGO</t>
    </r>
  </si>
  <si>
    <t>LOVIN' LAUGHS</t>
  </si>
  <si>
    <t>DARCEANDERMILL</t>
  </si>
  <si>
    <t>EL SALTO</t>
  </si>
  <si>
    <t>KARAKA LAD</t>
  </si>
  <si>
    <t>DONNA NATALINA</t>
  </si>
  <si>
    <t>GOTTALUVJIMMY</t>
  </si>
  <si>
    <t>HAY CLIFFY</t>
  </si>
  <si>
    <t>SCHWOON</t>
  </si>
  <si>
    <t>JAGGED EDGE</t>
  </si>
  <si>
    <t>SNAPPY MAGNUS</t>
  </si>
  <si>
    <t>ESPECIAL COURAGE</t>
  </si>
  <si>
    <t>FEMME AMERICAIN</t>
  </si>
  <si>
    <t xml:space="preserve">YOSEMITE </t>
  </si>
  <si>
    <t xml:space="preserve">AIRCLASH </t>
  </si>
  <si>
    <r>
      <t xml:space="preserve">TORI'S DEE </t>
    </r>
    <r>
      <rPr>
        <b/>
        <sz val="9"/>
        <color rgb="FFFF0000"/>
        <rFont val="Arial"/>
        <family val="2"/>
      </rPr>
      <t>100 100</t>
    </r>
  </si>
  <si>
    <t>*</t>
  </si>
  <si>
    <t>BLOW IN</t>
  </si>
  <si>
    <t>CLAIDHEAMH MOR</t>
  </si>
  <si>
    <t>REGGAE ROC</t>
  </si>
  <si>
    <t>SABRE PRINCESS</t>
  </si>
  <si>
    <t>OUR AUGUST ROSE</t>
  </si>
  <si>
    <t>DELTA TANGO</t>
  </si>
  <si>
    <t>SAINT AY</t>
  </si>
  <si>
    <t>PAY THE DEELER</t>
  </si>
  <si>
    <t>NOSSENKO</t>
  </si>
  <si>
    <t xml:space="preserve">TURN IT UP TOMMY </t>
  </si>
  <si>
    <t xml:space="preserve">LET'S SEA </t>
  </si>
  <si>
    <t>BLOW IN 100 100</t>
  </si>
  <si>
    <t>PERUSAL</t>
  </si>
  <si>
    <t>TYCOON COMMANDER</t>
  </si>
  <si>
    <t>HEAVY DUTY</t>
  </si>
  <si>
    <t>HOFF TO SEA</t>
  </si>
  <si>
    <t>SEMPER FORTIS</t>
  </si>
  <si>
    <t>MR FREEZE</t>
  </si>
  <si>
    <t>JUST ATOMIC</t>
  </si>
  <si>
    <t>SKYTAIN</t>
  </si>
  <si>
    <t>WINNING HEART</t>
  </si>
  <si>
    <t xml:space="preserve">LET'S SAY GRACE </t>
  </si>
  <si>
    <t xml:space="preserve">GUN SHOW </t>
  </si>
  <si>
    <t>TYCOON COMMANDER 100 100</t>
  </si>
  <si>
    <t>MISTER ME</t>
  </si>
  <si>
    <t>REIGATE</t>
  </si>
  <si>
    <t>FOURNAISE</t>
  </si>
  <si>
    <t>MESSIGNADI</t>
  </si>
  <si>
    <t>ARKTIKA</t>
  </si>
  <si>
    <t>OBFUSCATION</t>
  </si>
  <si>
    <t>PERCEPTIVE</t>
  </si>
  <si>
    <t>SPHERA</t>
  </si>
  <si>
    <t>BEAU NIGHT</t>
  </si>
  <si>
    <t>EYESONLYONME</t>
  </si>
  <si>
    <t>MADAM SUPERIOR</t>
  </si>
  <si>
    <t>SYCORAX</t>
  </si>
  <si>
    <t>SALUTE TO THE SUN</t>
  </si>
  <si>
    <t>MANDJAR</t>
  </si>
  <si>
    <r>
      <t xml:space="preserve">21 SEPTEMBER WEDNESDAY 2022 </t>
    </r>
    <r>
      <rPr>
        <b/>
        <sz val="12"/>
        <color rgb="FFFF0000"/>
        <rFont val="Calibri"/>
        <family val="2"/>
        <scheme val="minor"/>
      </rPr>
      <t>CANTERBURY</t>
    </r>
  </si>
  <si>
    <t>POINT COUNTERPOINT</t>
  </si>
  <si>
    <t>CINQUE TORRI</t>
  </si>
  <si>
    <t>OLYMPIC GAZE</t>
  </si>
  <si>
    <t>COODARADY</t>
  </si>
  <si>
    <t>FACEMASK</t>
  </si>
  <si>
    <t>GREEN FLASH</t>
  </si>
  <si>
    <t>ENDORSEMENT</t>
  </si>
  <si>
    <t xml:space="preserve">CANASTA </t>
  </si>
  <si>
    <t xml:space="preserve">JAMES BARRIE </t>
  </si>
  <si>
    <r>
      <t>SAVOURY</t>
    </r>
    <r>
      <rPr>
        <b/>
        <sz val="9"/>
        <color rgb="FFFF0000"/>
        <rFont val="Arial"/>
        <family val="2"/>
      </rPr>
      <t xml:space="preserve"> 100 100</t>
    </r>
  </si>
  <si>
    <t>SAVOURY 100 100</t>
  </si>
  <si>
    <t>1550m</t>
  </si>
  <si>
    <t>BM-72</t>
  </si>
  <si>
    <t>3.10 PM</t>
  </si>
  <si>
    <t>3.45 PM</t>
  </si>
  <si>
    <t>1900m</t>
  </si>
  <si>
    <t>MICRONA</t>
  </si>
  <si>
    <t>DREAM MAIDEN</t>
  </si>
  <si>
    <t>DUTY</t>
  </si>
  <si>
    <t>AKAHATA</t>
  </si>
  <si>
    <t xml:space="preserve">NAVAL WARFARE </t>
  </si>
  <si>
    <t xml:space="preserve">BACIO DEL MIST </t>
  </si>
  <si>
    <t>SANSTOC</t>
  </si>
  <si>
    <t>INUWASHI</t>
  </si>
  <si>
    <t xml:space="preserve">DEVIL DAN </t>
  </si>
  <si>
    <t>INUWASHI 100 100</t>
  </si>
  <si>
    <t>4.20 PM</t>
  </si>
  <si>
    <t>1100m</t>
  </si>
  <si>
    <t>F&amp;M-BM-72</t>
  </si>
  <si>
    <t>MISS JAY FOX</t>
  </si>
  <si>
    <t>DUCHESS</t>
  </si>
  <si>
    <t>EMBELLER</t>
  </si>
  <si>
    <t>DUCHY OF SAVOY</t>
  </si>
  <si>
    <t>HOLY TYCOON</t>
  </si>
  <si>
    <t>EYEWITNESS</t>
  </si>
  <si>
    <t>AUDETTE</t>
  </si>
  <si>
    <t>HOOVER LUCY</t>
  </si>
  <si>
    <t>SUPER BRIGHT</t>
  </si>
  <si>
    <t>CHOLANTE</t>
  </si>
  <si>
    <t>DEEP EXPECTATION</t>
  </si>
  <si>
    <t>SIFU</t>
  </si>
  <si>
    <t xml:space="preserve">GRACE BAY </t>
  </si>
  <si>
    <r>
      <t xml:space="preserve">DUCHY OF SAVOY </t>
    </r>
    <r>
      <rPr>
        <b/>
        <sz val="9"/>
        <color rgb="FFFF0000"/>
        <rFont val="Arial"/>
        <family val="2"/>
      </rPr>
      <t>100 100</t>
    </r>
  </si>
  <si>
    <t>4.55 PM</t>
  </si>
  <si>
    <t>1250m</t>
  </si>
  <si>
    <t>BM-78</t>
  </si>
  <si>
    <t>LOCH EAGLE</t>
  </si>
  <si>
    <t>GEO</t>
  </si>
  <si>
    <t>ZARASTRO</t>
  </si>
  <si>
    <t>OLYMPIC LEGEND</t>
  </si>
  <si>
    <t>PARTY FOR ONE</t>
  </si>
  <si>
    <t>GOLDEN POINT</t>
  </si>
  <si>
    <t>IMPULSE CONTROL</t>
  </si>
  <si>
    <t>PAPAL WARRIOR</t>
  </si>
  <si>
    <t>MORE SECRETS</t>
  </si>
  <si>
    <t>OVERLORD</t>
  </si>
  <si>
    <t>ROBUSTO</t>
  </si>
  <si>
    <t>PANDANO</t>
  </si>
  <si>
    <t>DAMAGED</t>
  </si>
  <si>
    <t>LADIES' GEM</t>
  </si>
  <si>
    <t>SAFADO</t>
  </si>
  <si>
    <t>MARSABIT</t>
  </si>
  <si>
    <t>SAMOOT</t>
  </si>
  <si>
    <t>CAPO STRADA 100</t>
  </si>
  <si>
    <t>3.35 PM</t>
  </si>
  <si>
    <t>2100m</t>
  </si>
  <si>
    <t>CLASS 1-SW</t>
  </si>
  <si>
    <t>MAKE IT A DOUBLE</t>
  </si>
  <si>
    <t>RAPID RIDE</t>
  </si>
  <si>
    <t>TORRATORIO</t>
  </si>
  <si>
    <t>TRIANGULUM</t>
  </si>
  <si>
    <t>CONGE</t>
  </si>
  <si>
    <t>EL ROYALE</t>
  </si>
  <si>
    <t>FAST AND FLEXIBLE</t>
  </si>
  <si>
    <t>SO BENE</t>
  </si>
  <si>
    <t>VANITY STAR</t>
  </si>
  <si>
    <t>JOPHIEL</t>
  </si>
  <si>
    <r>
      <t>SEA OF SECRETS</t>
    </r>
    <r>
      <rPr>
        <b/>
        <sz val="9"/>
        <color rgb="FFFF0000"/>
        <rFont val="Arial"/>
        <family val="2"/>
      </rPr>
      <t xml:space="preserve"> 100 100</t>
    </r>
  </si>
  <si>
    <t>4.10 PM</t>
  </si>
  <si>
    <t>BM-58</t>
  </si>
  <si>
    <t>DEEVINE</t>
  </si>
  <si>
    <t>EXALTED MAXINE</t>
  </si>
  <si>
    <t>LAKEHURST</t>
  </si>
  <si>
    <t>BETTA EDDIE</t>
  </si>
  <si>
    <t>CARTIER TIARA</t>
  </si>
  <si>
    <t>HATEECH</t>
  </si>
  <si>
    <t>SUGGESTIVE MISS</t>
  </si>
  <si>
    <t>SANDPIPER</t>
  </si>
  <si>
    <t>ROCK HARD</t>
  </si>
  <si>
    <t>WELL KNOWN</t>
  </si>
  <si>
    <r>
      <t xml:space="preserve">GALACTIC ROCK </t>
    </r>
    <r>
      <rPr>
        <b/>
        <sz val="9"/>
        <color rgb="FFFF0000"/>
        <rFont val="Arial"/>
        <family val="2"/>
      </rPr>
      <t>100 100</t>
    </r>
  </si>
  <si>
    <t>1200m</t>
  </si>
  <si>
    <t>BM-54</t>
  </si>
  <si>
    <t>FRIENDLY GHOST</t>
  </si>
  <si>
    <t>KENTUCKY RULER</t>
  </si>
  <si>
    <t>CHEVITE</t>
  </si>
  <si>
    <t>CENTRE SCOOTA</t>
  </si>
  <si>
    <t>ZERO INN</t>
  </si>
  <si>
    <t>SAND CAT</t>
  </si>
  <si>
    <t>POSSUM BORN</t>
  </si>
  <si>
    <t>PRINCESS SALLY</t>
  </si>
  <si>
    <t>GOODARCHIE</t>
  </si>
  <si>
    <t>GRAVITY</t>
  </si>
  <si>
    <t xml:space="preserve">BROMELIA </t>
  </si>
  <si>
    <t xml:space="preserve">OBELOS </t>
  </si>
  <si>
    <r>
      <t>21 SEPTEMBER WEDNESDAY 2022-</t>
    </r>
    <r>
      <rPr>
        <b/>
        <sz val="12"/>
        <color rgb="FFFF0000"/>
        <rFont val="Calibri"/>
        <family val="2"/>
        <scheme val="minor"/>
      </rPr>
      <t>GAWLER</t>
    </r>
  </si>
  <si>
    <r>
      <t xml:space="preserve">HEAVY 10 / </t>
    </r>
    <r>
      <rPr>
        <b/>
        <sz val="11"/>
        <color rgb="FFFF0000"/>
        <rFont val="Calibri"/>
        <family val="2"/>
        <scheme val="minor"/>
      </rPr>
      <t>SHWRY</t>
    </r>
  </si>
  <si>
    <t>RUSTYDUSTYSNSHINE 100 100</t>
  </si>
  <si>
    <t>5.20 PM</t>
  </si>
  <si>
    <t>1500m</t>
  </si>
  <si>
    <t>GOOD APPROACH</t>
  </si>
  <si>
    <t>RANGER CEE JAY</t>
  </si>
  <si>
    <t>VALLEY RATTLER</t>
  </si>
  <si>
    <t>CHELIMO</t>
  </si>
  <si>
    <t>APPLIED</t>
  </si>
  <si>
    <t>TRANSFERENCE</t>
  </si>
  <si>
    <t>ZIP AKEED</t>
  </si>
  <si>
    <t>SIRMAZE</t>
  </si>
  <si>
    <t>JACK'S A CRACKER</t>
  </si>
  <si>
    <t>DR COPPER</t>
  </si>
  <si>
    <t>MOSS THE BOSS</t>
  </si>
  <si>
    <t>TIZA</t>
  </si>
  <si>
    <t>THE LEPRECHAUN</t>
  </si>
  <si>
    <t>ACE ATTACK</t>
  </si>
  <si>
    <t>SISSECK</t>
  </si>
  <si>
    <t>SAWTELL</t>
  </si>
  <si>
    <t>GOOD APPROACH 100 100</t>
  </si>
  <si>
    <t>**</t>
  </si>
  <si>
    <r>
      <t xml:space="preserve">HEAVY 9 / </t>
    </r>
    <r>
      <rPr>
        <b/>
        <sz val="11"/>
        <color rgb="FFFF0000"/>
        <rFont val="Calibri"/>
        <family val="2"/>
        <scheme val="minor"/>
      </rPr>
      <t>SHWRY</t>
    </r>
  </si>
  <si>
    <t xml:space="preserve">OBFUSCATION </t>
  </si>
  <si>
    <t>M/O**</t>
  </si>
  <si>
    <t>M/O</t>
  </si>
  <si>
    <t>CANTBRY</t>
  </si>
  <si>
    <r>
      <t xml:space="preserve">SOFT 6 / </t>
    </r>
    <r>
      <rPr>
        <b/>
        <sz val="11"/>
        <color rgb="FFFF0000"/>
        <rFont val="Calibri"/>
        <family val="2"/>
        <scheme val="minor"/>
      </rPr>
      <t>OCAST</t>
    </r>
  </si>
  <si>
    <t>CINDERALLA DAYS</t>
  </si>
  <si>
    <t>BENDGO</t>
  </si>
  <si>
    <t>M MATA</t>
  </si>
  <si>
    <t>ROMANCING THE MOON</t>
  </si>
  <si>
    <t>MISTER ME 100 100</t>
  </si>
  <si>
    <t>ROOTS</t>
  </si>
  <si>
    <t>DOMBN</t>
  </si>
  <si>
    <t>DUTCH GOLD</t>
  </si>
  <si>
    <t xml:space="preserve">GAWLER </t>
  </si>
  <si>
    <t>BOOM COURT</t>
  </si>
  <si>
    <t xml:space="preserve"> </t>
  </si>
  <si>
    <t>2ND</t>
  </si>
  <si>
    <t>1ST</t>
  </si>
  <si>
    <t>3RD</t>
  </si>
  <si>
    <t>ZIP</t>
  </si>
  <si>
    <t>4TH</t>
  </si>
  <si>
    <t>LAST</t>
  </si>
  <si>
    <t>L/SCR</t>
  </si>
  <si>
    <t>1ST $2.50</t>
  </si>
  <si>
    <t>12,3,5,7</t>
  </si>
  <si>
    <t>2,10,6,4</t>
  </si>
  <si>
    <t>7,2,4,11</t>
  </si>
  <si>
    <t>WIN, QU, EXA, TRI, F4</t>
  </si>
  <si>
    <t>1,7,12,10</t>
  </si>
  <si>
    <r>
      <t xml:space="preserve">DATE: </t>
    </r>
    <r>
      <rPr>
        <b/>
        <sz val="12"/>
        <color rgb="FFFF0000"/>
        <rFont val="Calibri"/>
        <family val="2"/>
        <scheme val="minor"/>
      </rPr>
      <t>21 Sept Wed 2022</t>
    </r>
    <r>
      <rPr>
        <b/>
        <sz val="12"/>
        <color theme="4" tint="-0.499984740745262"/>
        <rFont val="Calibri"/>
        <family val="2"/>
        <scheme val="minor"/>
      </rPr>
      <t xml:space="preserve"> </t>
    </r>
  </si>
  <si>
    <t>1,3,2,10</t>
  </si>
  <si>
    <t>1,10,3,7</t>
  </si>
  <si>
    <t>QU, EXA</t>
  </si>
  <si>
    <t>3,5,4,9</t>
  </si>
  <si>
    <t>QU, EXA, TRI</t>
  </si>
  <si>
    <t>NO BET RACE</t>
  </si>
  <si>
    <t>3,4,10,8</t>
  </si>
  <si>
    <t>WIN, QU, EXA</t>
  </si>
  <si>
    <t>5,4,8,2</t>
  </si>
  <si>
    <t>4,2,1,6</t>
  </si>
  <si>
    <t>1,10,6,12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</si>
</sst>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&quot;$&quot;#,##0.00"/>
    <numFmt numFmtId="166" formatCode="_-&quot;$&quot;* #,##0_-;\-&quot;$&quot;* #,##0_-;_-&quot;$&quot;* &quot;-&quot;??_-;_-@_-"/>
    <numFmt numFmtId="167" formatCode="[$-C09]dd\-mmm\-yy;@"/>
    <numFmt numFmtId="168" formatCode="&quot;$&quot;#,##0.00_);[Red]\(&quot;$&quot;#,##0.0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name val="Arial"/>
      <family val="2"/>
    </font>
    <font>
      <b/>
      <strike/>
      <sz val="11"/>
      <color rgb="FF0070C0"/>
      <name val="Calibri"/>
      <family val="2"/>
      <scheme val="minor"/>
    </font>
    <font>
      <b/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0000"/>
      <name val="Arial"/>
      <family val="2"/>
    </font>
    <font>
      <b/>
      <strike/>
      <sz val="11"/>
      <color rgb="FFFF0000"/>
      <name val="Calibri"/>
      <family val="2"/>
      <scheme val="minor"/>
    </font>
    <font>
      <b/>
      <strike/>
      <sz val="9"/>
      <color rgb="FF0070C0"/>
      <name val="Arial"/>
      <family val="2"/>
    </font>
    <font>
      <b/>
      <strike/>
      <sz val="10"/>
      <color rgb="FF0070C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trike/>
      <sz val="9"/>
      <color rgb="FFFF0000"/>
      <name val="Arial"/>
      <family val="2"/>
    </font>
    <font>
      <b/>
      <strike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2">
    <xf numFmtId="0" fontId="0" fillId="0" borderId="0" xfId="0"/>
    <xf numFmtId="0" fontId="2" fillId="3" borderId="0" xfId="0" applyFont="1" applyFill="1" applyAlignment="1">
      <alignment horizontal="center"/>
    </xf>
    <xf numFmtId="0" fontId="4" fillId="0" borderId="0" xfId="0" applyFont="1"/>
    <xf numFmtId="164" fontId="5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6" fontId="2" fillId="5" borderId="0" xfId="1" applyNumberFormat="1" applyFont="1" applyFill="1"/>
    <xf numFmtId="0" fontId="2" fillId="5" borderId="0" xfId="0" applyFont="1" applyFill="1" applyAlignment="1">
      <alignment horizontal="right"/>
    </xf>
    <xf numFmtId="0" fontId="4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 vertical="center"/>
    </xf>
    <xf numFmtId="0" fontId="2" fillId="0" borderId="0" xfId="0" applyFont="1"/>
    <xf numFmtId="44" fontId="2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166" fontId="6" fillId="4" borderId="0" xfId="0" applyNumberFormat="1" applyFont="1" applyFill="1"/>
    <xf numFmtId="44" fontId="2" fillId="0" borderId="0" xfId="1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44" fontId="3" fillId="0" borderId="0" xfId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vertical="center"/>
      <protection locked="0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3" fillId="3" borderId="0" xfId="0" applyFont="1" applyFill="1"/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4" fontId="2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/>
    </xf>
    <xf numFmtId="44" fontId="2" fillId="5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6" fillId="5" borderId="0" xfId="1" applyNumberFormat="1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3" fillId="5" borderId="0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8" fontId="3" fillId="0" borderId="1" xfId="1" applyNumberFormat="1" applyFont="1" applyFill="1" applyBorder="1" applyAlignment="1">
      <alignment vertical="center"/>
    </xf>
    <xf numFmtId="0" fontId="17" fillId="3" borderId="0" xfId="0" applyFont="1" applyFill="1"/>
    <xf numFmtId="8" fontId="3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44" fontId="3" fillId="2" borderId="0" xfId="0" applyNumberFormat="1" applyFont="1" applyFill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1" fontId="3" fillId="5" borderId="0" xfId="0" applyNumberFormat="1" applyFont="1" applyFill="1"/>
    <xf numFmtId="0" fontId="3" fillId="0" borderId="0" xfId="0" applyFont="1" applyProtection="1">
      <protection locked="0"/>
    </xf>
    <xf numFmtId="44" fontId="2" fillId="2" borderId="0" xfId="0" applyNumberFormat="1" applyFont="1" applyFill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1" fontId="2" fillId="5" borderId="0" xfId="0" applyNumberFormat="1" applyFont="1" applyFill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Protection="1">
      <protection locked="0"/>
    </xf>
    <xf numFmtId="1" fontId="2" fillId="0" borderId="0" xfId="0" applyNumberFormat="1" applyFont="1"/>
    <xf numFmtId="44" fontId="2" fillId="0" borderId="0" xfId="0" applyNumberFormat="1" applyFont="1" applyAlignment="1">
      <alignment horizontal="right"/>
    </xf>
    <xf numFmtId="2" fontId="2" fillId="7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8" fontId="4" fillId="0" borderId="1" xfId="1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8" fontId="4" fillId="2" borderId="1" xfId="0" applyNumberFormat="1" applyFont="1" applyFill="1" applyBorder="1" applyAlignment="1">
      <alignment vertical="center"/>
    </xf>
    <xf numFmtId="8" fontId="3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3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8" fontId="2" fillId="3" borderId="0" xfId="0" applyNumberFormat="1" applyFont="1" applyFill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20" fillId="3" borderId="0" xfId="0" applyFont="1" applyFill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/>
    </xf>
    <xf numFmtId="44" fontId="19" fillId="0" borderId="5" xfId="1" applyFont="1" applyFill="1" applyBorder="1" applyAlignment="1">
      <alignment horizontal="center" vertical="center"/>
    </xf>
    <xf numFmtId="44" fontId="0" fillId="3" borderId="0" xfId="0" applyNumberFormat="1" applyFill="1"/>
    <xf numFmtId="44" fontId="6" fillId="0" borderId="1" xfId="1" applyFont="1" applyFill="1" applyBorder="1" applyAlignment="1">
      <alignment horizontal="center" vertical="center"/>
    </xf>
    <xf numFmtId="44" fontId="19" fillId="0" borderId="1" xfId="1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/>
    </xf>
    <xf numFmtId="165" fontId="21" fillId="3" borderId="0" xfId="0" applyNumberFormat="1" applyFont="1" applyFill="1" applyAlignment="1">
      <alignment horizontal="center" vertical="center"/>
    </xf>
    <xf numFmtId="168" fontId="6" fillId="3" borderId="0" xfId="0" applyNumberFormat="1" applyFont="1" applyFill="1" applyAlignment="1">
      <alignment horizontal="center" vertical="center"/>
    </xf>
    <xf numFmtId="4" fontId="22" fillId="3" borderId="1" xfId="0" applyNumberFormat="1" applyFont="1" applyFill="1" applyBorder="1" applyAlignment="1">
      <alignment horizontal="center" vertical="center"/>
    </xf>
    <xf numFmtId="44" fontId="19" fillId="3" borderId="1" xfId="1" applyFont="1" applyFill="1" applyBorder="1" applyAlignment="1">
      <alignment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19" fillId="3" borderId="5" xfId="1" applyFont="1" applyFill="1" applyBorder="1" applyAlignment="1">
      <alignment horizontal="center" vertical="center"/>
    </xf>
    <xf numFmtId="4" fontId="22" fillId="3" borderId="0" xfId="0" applyNumberFormat="1" applyFont="1" applyFill="1" applyAlignment="1">
      <alignment horizontal="center" vertical="center"/>
    </xf>
    <xf numFmtId="44" fontId="19" fillId="3" borderId="0" xfId="1" applyFont="1" applyFill="1" applyBorder="1" applyAlignment="1">
      <alignment vertical="center"/>
    </xf>
    <xf numFmtId="44" fontId="6" fillId="3" borderId="0" xfId="1" applyFont="1" applyFill="1" applyBorder="1" applyAlignment="1">
      <alignment horizontal="center" vertical="center"/>
    </xf>
    <xf numFmtId="44" fontId="19" fillId="3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4" fontId="19" fillId="0" borderId="0" xfId="1" applyFont="1" applyFill="1" applyBorder="1" applyAlignment="1">
      <alignment vertical="center"/>
    </xf>
    <xf numFmtId="44" fontId="6" fillId="0" borderId="0" xfId="1" applyFont="1" applyFill="1" applyBorder="1" applyAlignment="1">
      <alignment horizontal="center" vertical="center"/>
    </xf>
    <xf numFmtId="44" fontId="23" fillId="0" borderId="0" xfId="1" applyFont="1" applyFill="1" applyBorder="1" applyAlignment="1">
      <alignment horizontal="center" vertical="center"/>
    </xf>
    <xf numFmtId="44" fontId="23" fillId="3" borderId="0" xfId="1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4" borderId="0" xfId="0" applyFont="1" applyFill="1"/>
    <xf numFmtId="44" fontId="19" fillId="4" borderId="0" xfId="1" applyFont="1" applyFill="1" applyAlignment="1"/>
    <xf numFmtId="1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8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15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 wrapText="1"/>
    </xf>
    <xf numFmtId="44" fontId="15" fillId="0" borderId="0" xfId="1" applyFont="1" applyAlignment="1" applyProtection="1">
      <alignment horizontal="center"/>
      <protection locked="0"/>
    </xf>
    <xf numFmtId="44" fontId="15" fillId="0" borderId="0" xfId="1" applyFont="1" applyAlignment="1" applyProtection="1">
      <alignment horizontal="center" vertical="center"/>
      <protection locked="0"/>
    </xf>
    <xf numFmtId="44" fontId="15" fillId="2" borderId="0" xfId="0" applyNumberFormat="1" applyFont="1" applyFill="1" applyAlignment="1">
      <alignment horizontal="right"/>
    </xf>
    <xf numFmtId="164" fontId="28" fillId="5" borderId="0" xfId="1" applyNumberFormat="1" applyFont="1" applyFill="1" applyAlignment="1">
      <alignment horizontal="right"/>
    </xf>
    <xf numFmtId="0" fontId="15" fillId="0" borderId="0" xfId="0" applyFont="1" applyAlignment="1" applyProtection="1">
      <alignment horizontal="center"/>
      <protection locked="0"/>
    </xf>
    <xf numFmtId="1" fontId="15" fillId="5" borderId="0" xfId="0" applyNumberFormat="1" applyFont="1" applyFill="1"/>
    <xf numFmtId="0" fontId="15" fillId="0" borderId="0" xfId="0" applyFont="1" applyProtection="1">
      <protection locked="0"/>
    </xf>
    <xf numFmtId="2" fontId="15" fillId="7" borderId="1" xfId="0" applyNumberFormat="1" applyFont="1" applyFill="1" applyBorder="1" applyAlignment="1">
      <alignment horizontal="center" vertical="center"/>
    </xf>
    <xf numFmtId="44" fontId="15" fillId="0" borderId="0" xfId="1" applyFont="1" applyBorder="1" applyAlignment="1">
      <alignment horizontal="center" vertical="center"/>
    </xf>
    <xf numFmtId="44" fontId="15" fillId="5" borderId="0" xfId="1" applyFont="1" applyFill="1" applyBorder="1" applyAlignment="1">
      <alignment horizontal="center" vertical="center"/>
    </xf>
    <xf numFmtId="2" fontId="15" fillId="8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44" fontId="4" fillId="0" borderId="0" xfId="1" applyFont="1" applyAlignment="1" applyProtection="1">
      <alignment horizontal="center" vertical="center"/>
      <protection locked="0"/>
    </xf>
    <xf numFmtId="44" fontId="4" fillId="2" borderId="0" xfId="0" applyNumberFormat="1" applyFont="1" applyFill="1" applyAlignment="1">
      <alignment horizontal="right"/>
    </xf>
    <xf numFmtId="164" fontId="29" fillId="5" borderId="0" xfId="1" applyNumberFormat="1" applyFont="1" applyFill="1" applyAlignment="1">
      <alignment horizontal="right"/>
    </xf>
    <xf numFmtId="1" fontId="4" fillId="5" borderId="0" xfId="0" applyNumberFormat="1" applyFont="1" applyFill="1"/>
    <xf numFmtId="2" fontId="4" fillId="7" borderId="1" xfId="0" applyNumberFormat="1" applyFont="1" applyFill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4" fillId="5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14" fillId="0" borderId="0" xfId="0" applyFont="1" applyAlignment="1">
      <alignment horizontal="left" vertical="center" wrapText="1"/>
    </xf>
    <xf numFmtId="2" fontId="4" fillId="8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" fontId="3" fillId="9" borderId="0" xfId="0" applyNumberFormat="1" applyFont="1" applyFill="1" applyAlignment="1" applyProtection="1">
      <alignment horizontal="center" vertical="center"/>
      <protection locked="0"/>
    </xf>
    <xf numFmtId="0" fontId="10" fillId="9" borderId="0" xfId="0" applyFont="1" applyFill="1" applyAlignment="1">
      <alignment horizontal="left" vertical="center" wrapText="1"/>
    </xf>
    <xf numFmtId="44" fontId="3" fillId="9" borderId="0" xfId="1" applyFont="1" applyFill="1" applyAlignment="1" applyProtection="1">
      <alignment horizontal="center"/>
      <protection locked="0"/>
    </xf>
    <xf numFmtId="44" fontId="3" fillId="9" borderId="0" xfId="1" applyFont="1" applyFill="1" applyAlignment="1" applyProtection="1">
      <alignment horizontal="center" vertical="center"/>
      <protection locked="0"/>
    </xf>
    <xf numFmtId="1" fontId="4" fillId="10" borderId="0" xfId="0" applyNumberFormat="1" applyFont="1" applyFill="1" applyAlignment="1" applyProtection="1">
      <alignment horizontal="center" vertical="center"/>
      <protection locked="0"/>
    </xf>
    <xf numFmtId="0" fontId="25" fillId="10" borderId="0" xfId="0" applyFont="1" applyFill="1" applyAlignment="1">
      <alignment horizontal="left" vertical="center" wrapText="1"/>
    </xf>
    <xf numFmtId="44" fontId="4" fillId="10" borderId="0" xfId="1" applyFont="1" applyFill="1" applyAlignment="1" applyProtection="1">
      <alignment horizontal="center"/>
      <protection locked="0"/>
    </xf>
    <xf numFmtId="44" fontId="4" fillId="10" borderId="0" xfId="1" applyFont="1" applyFill="1" applyAlignment="1" applyProtection="1">
      <alignment horizontal="center" vertical="center"/>
      <protection locked="0"/>
    </xf>
    <xf numFmtId="1" fontId="3" fillId="10" borderId="0" xfId="0" applyNumberFormat="1" applyFont="1" applyFill="1" applyAlignment="1" applyProtection="1">
      <alignment horizontal="center" vertical="center"/>
      <protection locked="0"/>
    </xf>
    <xf numFmtId="0" fontId="14" fillId="10" borderId="0" xfId="0" applyFont="1" applyFill="1" applyAlignment="1">
      <alignment horizontal="left" vertical="center" wrapText="1"/>
    </xf>
    <xf numFmtId="44" fontId="3" fillId="10" borderId="0" xfId="1" applyFont="1" applyFill="1" applyAlignment="1" applyProtection="1">
      <alignment horizontal="center"/>
      <protection locked="0"/>
    </xf>
    <xf numFmtId="44" fontId="3" fillId="10" borderId="0" xfId="1" applyFont="1" applyFill="1" applyAlignment="1" applyProtection="1">
      <alignment horizontal="center" vertical="center"/>
      <protection locked="0"/>
    </xf>
    <xf numFmtId="0" fontId="10" fillId="10" borderId="0" xfId="0" applyFont="1" applyFill="1" applyAlignment="1">
      <alignment horizontal="left" vertical="center" wrapText="1"/>
    </xf>
    <xf numFmtId="44" fontId="2" fillId="9" borderId="0" xfId="1" applyFont="1" applyFill="1" applyAlignment="1" applyProtection="1">
      <alignment horizontal="center"/>
      <protection locked="0"/>
    </xf>
    <xf numFmtId="44" fontId="2" fillId="9" borderId="0" xfId="1" applyFont="1" applyFill="1" applyAlignment="1" applyProtection="1">
      <alignment horizontal="center" vertical="center"/>
      <protection locked="0"/>
    </xf>
    <xf numFmtId="1" fontId="4" fillId="9" borderId="0" xfId="0" applyNumberFormat="1" applyFont="1" applyFill="1" applyAlignment="1" applyProtection="1">
      <alignment horizontal="center" vertical="center"/>
      <protection locked="0"/>
    </xf>
    <xf numFmtId="0" fontId="25" fillId="9" borderId="0" xfId="0" applyFont="1" applyFill="1" applyAlignment="1">
      <alignment horizontal="left" vertical="center" wrapText="1"/>
    </xf>
    <xf numFmtId="44" fontId="4" fillId="9" borderId="0" xfId="1" applyFont="1" applyFill="1" applyAlignment="1" applyProtection="1">
      <alignment horizontal="center"/>
      <protection locked="0"/>
    </xf>
    <xf numFmtId="44" fontId="4" fillId="9" borderId="0" xfId="1" applyFont="1" applyFill="1" applyAlignment="1" applyProtection="1">
      <alignment horizontal="center" vertical="center"/>
      <protection locked="0"/>
    </xf>
    <xf numFmtId="44" fontId="2" fillId="10" borderId="0" xfId="1" applyFont="1" applyFill="1" applyAlignment="1" applyProtection="1">
      <alignment horizontal="center"/>
      <protection locked="0"/>
    </xf>
    <xf numFmtId="44" fontId="2" fillId="10" borderId="0" xfId="1" applyFont="1" applyFill="1" applyAlignment="1" applyProtection="1">
      <alignment horizontal="center" vertical="center"/>
      <protection locked="0"/>
    </xf>
    <xf numFmtId="0" fontId="14" fillId="9" borderId="0" xfId="0" applyFont="1" applyFill="1" applyAlignment="1">
      <alignment horizontal="left" vertical="center" wrapText="1"/>
    </xf>
    <xf numFmtId="44" fontId="4" fillId="0" borderId="0" xfId="1" applyFont="1" applyFill="1" applyAlignment="1" applyProtection="1">
      <alignment horizontal="center" vertical="center"/>
      <protection locked="0"/>
    </xf>
    <xf numFmtId="44" fontId="3" fillId="0" borderId="0" xfId="1" applyFont="1" applyFill="1" applyAlignment="1" applyProtection="1">
      <alignment horizontal="center" vertical="center"/>
      <protection locked="0"/>
    </xf>
    <xf numFmtId="44" fontId="15" fillId="0" borderId="0" xfId="1" applyFont="1" applyFill="1" applyAlignment="1" applyProtection="1">
      <alignment horizontal="center" vertical="center"/>
      <protection locked="0"/>
    </xf>
    <xf numFmtId="44" fontId="2" fillId="0" borderId="0" xfId="1" applyFont="1" applyFill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7" fontId="19" fillId="2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44" fontId="19" fillId="2" borderId="1" xfId="1" applyFont="1" applyFill="1" applyBorder="1" applyAlignment="1">
      <alignment horizontal="center" vertical="center"/>
    </xf>
    <xf numFmtId="44" fontId="6" fillId="2" borderId="5" xfId="1" applyFont="1" applyFill="1" applyBorder="1" applyAlignment="1">
      <alignment horizontal="center" vertical="center"/>
    </xf>
    <xf numFmtId="44" fontId="19" fillId="2" borderId="5" xfId="1" applyFont="1" applyFill="1" applyBorder="1" applyAlignment="1">
      <alignment horizontal="center" vertical="center"/>
    </xf>
    <xf numFmtId="44" fontId="23" fillId="2" borderId="5" xfId="1" applyFont="1" applyFill="1" applyBorder="1" applyAlignment="1">
      <alignment horizontal="center" vertical="center"/>
    </xf>
    <xf numFmtId="167" fontId="19" fillId="13" borderId="1" xfId="0" applyNumberFormat="1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165" fontId="19" fillId="13" borderId="1" xfId="0" applyNumberFormat="1" applyFont="1" applyFill="1" applyBorder="1" applyAlignment="1">
      <alignment horizontal="center" vertical="center"/>
    </xf>
    <xf numFmtId="44" fontId="6" fillId="13" borderId="1" xfId="1" applyFont="1" applyFill="1" applyBorder="1" applyAlignment="1">
      <alignment horizontal="center" vertical="center"/>
    </xf>
    <xf numFmtId="44" fontId="19" fillId="13" borderId="1" xfId="1" applyFont="1" applyFill="1" applyBorder="1" applyAlignment="1">
      <alignment horizontal="center" vertical="center"/>
    </xf>
    <xf numFmtId="44" fontId="6" fillId="13" borderId="5" xfId="1" applyFont="1" applyFill="1" applyBorder="1" applyAlignment="1">
      <alignment horizontal="center" vertical="center"/>
    </xf>
    <xf numFmtId="44" fontId="19" fillId="13" borderId="5" xfId="1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44" fontId="2" fillId="2" borderId="0" xfId="1" applyFont="1" applyFill="1" applyAlignment="1" applyProtection="1">
      <alignment horizontal="center"/>
      <protection locked="0"/>
    </xf>
    <xf numFmtId="44" fontId="2" fillId="2" borderId="0" xfId="1" applyFont="1" applyFill="1" applyAlignment="1" applyProtection="1">
      <alignment horizontal="center" vertical="center"/>
      <protection locked="0"/>
    </xf>
    <xf numFmtId="164" fontId="5" fillId="2" borderId="0" xfId="1" applyNumberFormat="1" applyFont="1" applyFill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1" fontId="2" fillId="2" borderId="0" xfId="0" applyNumberFormat="1" applyFont="1" applyFill="1"/>
    <xf numFmtId="0" fontId="2" fillId="2" borderId="0" xfId="0" applyFont="1" applyFill="1" applyProtection="1"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left" vertical="center" wrapText="1"/>
    </xf>
    <xf numFmtId="44" fontId="2" fillId="2" borderId="0" xfId="1" applyFont="1" applyFill="1" applyBorder="1" applyAlignment="1">
      <alignment horizontal="center" vertical="center"/>
    </xf>
    <xf numFmtId="44" fontId="3" fillId="2" borderId="0" xfId="1" applyFont="1" applyFill="1" applyAlignment="1" applyProtection="1">
      <alignment horizontal="center"/>
      <protection locked="0"/>
    </xf>
    <xf numFmtId="44" fontId="3" fillId="2" borderId="0" xfId="1" applyFont="1" applyFill="1" applyAlignment="1" applyProtection="1">
      <alignment horizontal="center" vertical="center"/>
      <protection locked="0"/>
    </xf>
    <xf numFmtId="164" fontId="16" fillId="2" borderId="0" xfId="1" applyNumberFormat="1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1" fontId="3" fillId="2" borderId="0" xfId="0" applyNumberFormat="1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>
      <alignment horizontal="center" vertical="center"/>
    </xf>
    <xf numFmtId="44" fontId="3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25" fillId="9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5" fillId="2" borderId="0" xfId="0" applyFont="1" applyFill="1" applyAlignment="1">
      <alignment horizontal="center" vertical="center"/>
    </xf>
    <xf numFmtId="1" fontId="26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 wrapText="1"/>
    </xf>
    <xf numFmtId="44" fontId="26" fillId="0" borderId="0" xfId="1" applyFont="1" applyAlignment="1" applyProtection="1">
      <alignment horizontal="center"/>
      <protection locked="0"/>
    </xf>
    <xf numFmtId="44" fontId="26" fillId="0" borderId="0" xfId="1" applyFont="1" applyAlignment="1" applyProtection="1">
      <alignment horizontal="center" vertical="center"/>
      <protection locked="0"/>
    </xf>
    <xf numFmtId="44" fontId="26" fillId="2" borderId="0" xfId="0" applyNumberFormat="1" applyFont="1" applyFill="1" applyAlignment="1">
      <alignment horizontal="right"/>
    </xf>
    <xf numFmtId="164" fontId="32" fillId="5" borderId="0" xfId="1" applyNumberFormat="1" applyFont="1" applyFill="1" applyAlignment="1">
      <alignment horizontal="right"/>
    </xf>
    <xf numFmtId="0" fontId="26" fillId="0" borderId="0" xfId="0" applyFont="1" applyAlignment="1">
      <alignment horizontal="center"/>
    </xf>
    <xf numFmtId="1" fontId="26" fillId="5" borderId="0" xfId="0" applyNumberFormat="1" applyFont="1" applyFill="1"/>
    <xf numFmtId="0" fontId="26" fillId="0" borderId="0" xfId="0" applyFont="1"/>
    <xf numFmtId="2" fontId="26" fillId="2" borderId="1" xfId="0" applyNumberFormat="1" applyFont="1" applyFill="1" applyBorder="1" applyAlignment="1">
      <alignment horizontal="center" vertical="center"/>
    </xf>
    <xf numFmtId="44" fontId="26" fillId="5" borderId="0" xfId="1" applyFont="1" applyFill="1" applyBorder="1" applyAlignment="1">
      <alignment horizontal="center" vertical="center"/>
    </xf>
    <xf numFmtId="44" fontId="23" fillId="3" borderId="5" xfId="1" applyFont="1" applyFill="1" applyBorder="1" applyAlignment="1">
      <alignment horizontal="center" vertical="center"/>
    </xf>
    <xf numFmtId="44" fontId="4" fillId="2" borderId="0" xfId="1" applyFont="1" applyFill="1" applyAlignment="1" applyProtection="1">
      <alignment horizontal="center"/>
      <protection locked="0"/>
    </xf>
    <xf numFmtId="44" fontId="4" fillId="2" borderId="0" xfId="1" applyFont="1" applyFill="1" applyAlignment="1" applyProtection="1">
      <alignment horizontal="center" vertical="center"/>
      <protection locked="0"/>
    </xf>
    <xf numFmtId="164" fontId="29" fillId="2" borderId="0" xfId="1" applyNumberFormat="1" applyFont="1" applyFill="1" applyAlignment="1">
      <alignment horizontal="right"/>
    </xf>
    <xf numFmtId="1" fontId="4" fillId="2" borderId="0" xfId="0" applyNumberFormat="1" applyFont="1" applyFill="1"/>
    <xf numFmtId="2" fontId="4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 wrapText="1"/>
    </xf>
    <xf numFmtId="44" fontId="4" fillId="2" borderId="0" xfId="1" applyFont="1" applyFill="1" applyBorder="1" applyAlignment="1">
      <alignment horizontal="center" vertical="center"/>
    </xf>
    <xf numFmtId="0" fontId="2" fillId="10" borderId="0" xfId="0" applyFont="1" applyFill="1"/>
    <xf numFmtId="1" fontId="3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166" fontId="19" fillId="4" borderId="0" xfId="0" applyNumberFormat="1" applyFont="1" applyFill="1"/>
    <xf numFmtId="1" fontId="3" fillId="14" borderId="0" xfId="0" applyNumberFormat="1" applyFont="1" applyFill="1" applyAlignment="1" applyProtection="1">
      <alignment horizontal="center" vertical="center"/>
      <protection locked="0"/>
    </xf>
    <xf numFmtId="0" fontId="10" fillId="14" borderId="0" xfId="0" applyFont="1" applyFill="1" applyAlignment="1">
      <alignment horizontal="left" vertical="center" wrapText="1"/>
    </xf>
    <xf numFmtId="44" fontId="3" fillId="14" borderId="0" xfId="1" applyFont="1" applyFill="1" applyAlignment="1" applyProtection="1">
      <alignment horizontal="center"/>
      <protection locked="0"/>
    </xf>
    <xf numFmtId="44" fontId="3" fillId="14" borderId="0" xfId="1" applyFont="1" applyFill="1" applyAlignment="1" applyProtection="1">
      <alignment horizontal="center" vertical="center"/>
      <protection locked="0"/>
    </xf>
    <xf numFmtId="44" fontId="3" fillId="14" borderId="0" xfId="0" applyNumberFormat="1" applyFont="1" applyFill="1" applyAlignment="1">
      <alignment horizontal="right"/>
    </xf>
    <xf numFmtId="164" fontId="16" fillId="14" borderId="0" xfId="1" applyNumberFormat="1" applyFont="1" applyFill="1" applyAlignment="1">
      <alignment horizontal="right"/>
    </xf>
    <xf numFmtId="0" fontId="3" fillId="14" borderId="0" xfId="0" applyFont="1" applyFill="1" applyAlignment="1">
      <alignment horizontal="center"/>
    </xf>
    <xf numFmtId="1" fontId="3" fillId="14" borderId="0" xfId="0" applyNumberFormat="1" applyFont="1" applyFill="1"/>
    <xf numFmtId="0" fontId="3" fillId="14" borderId="0" xfId="0" applyFont="1" applyFill="1"/>
    <xf numFmtId="0" fontId="4" fillId="14" borderId="0" xfId="0" applyFont="1" applyFill="1" applyAlignment="1">
      <alignment horizontal="center" vertical="center"/>
    </xf>
    <xf numFmtId="2" fontId="2" fillId="14" borderId="1" xfId="0" applyNumberFormat="1" applyFont="1" applyFill="1" applyBorder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44" fontId="2" fillId="14" borderId="0" xfId="0" applyNumberFormat="1" applyFont="1" applyFill="1" applyAlignment="1">
      <alignment horizontal="right"/>
    </xf>
    <xf numFmtId="164" fontId="5" fillId="14" borderId="0" xfId="1" applyNumberFormat="1" applyFont="1" applyFill="1" applyAlignment="1">
      <alignment horizontal="right"/>
    </xf>
    <xf numFmtId="0" fontId="2" fillId="14" borderId="0" xfId="0" applyFont="1" applyFill="1" applyAlignment="1">
      <alignment horizontal="center"/>
    </xf>
    <xf numFmtId="1" fontId="2" fillId="14" borderId="0" xfId="0" applyNumberFormat="1" applyFont="1" applyFill="1"/>
    <xf numFmtId="0" fontId="2" fillId="14" borderId="0" xfId="0" applyFont="1" applyFill="1"/>
    <xf numFmtId="0" fontId="4" fillId="14" borderId="0" xfId="0" applyFont="1" applyFill="1" applyAlignment="1">
      <alignment horizontal="center"/>
    </xf>
    <xf numFmtId="0" fontId="2" fillId="14" borderId="0" xfId="0" applyFont="1" applyFill="1" applyAlignment="1">
      <alignment horizontal="center" vertical="center"/>
    </xf>
    <xf numFmtId="44" fontId="2" fillId="14" borderId="0" xfId="1" applyFont="1" applyFill="1" applyBorder="1" applyAlignment="1">
      <alignment horizontal="center" vertical="center"/>
    </xf>
    <xf numFmtId="44" fontId="2" fillId="14" borderId="0" xfId="1" applyFont="1" applyFill="1" applyAlignment="1" applyProtection="1">
      <alignment horizontal="center"/>
      <protection locked="0"/>
    </xf>
    <xf numFmtId="44" fontId="2" fillId="14" borderId="0" xfId="1" applyFont="1" applyFill="1" applyAlignment="1" applyProtection="1">
      <alignment horizontal="center" vertical="center"/>
      <protection locked="0"/>
    </xf>
    <xf numFmtId="0" fontId="4" fillId="14" borderId="0" xfId="0" applyFont="1" applyFill="1"/>
    <xf numFmtId="1" fontId="26" fillId="14" borderId="0" xfId="0" applyNumberFormat="1" applyFont="1" applyFill="1" applyAlignment="1" applyProtection="1">
      <alignment horizontal="center" vertical="center"/>
      <protection locked="0"/>
    </xf>
    <xf numFmtId="0" fontId="31" fillId="14" borderId="0" xfId="0" applyFont="1" applyFill="1" applyAlignment="1">
      <alignment horizontal="left" vertical="center" wrapText="1"/>
    </xf>
    <xf numFmtId="44" fontId="26" fillId="14" borderId="0" xfId="1" applyFont="1" applyFill="1" applyAlignment="1" applyProtection="1">
      <alignment horizontal="center"/>
      <protection locked="0"/>
    </xf>
    <xf numFmtId="44" fontId="26" fillId="14" borderId="0" xfId="1" applyFont="1" applyFill="1" applyAlignment="1" applyProtection="1">
      <alignment horizontal="center" vertical="center"/>
      <protection locked="0"/>
    </xf>
    <xf numFmtId="44" fontId="26" fillId="14" borderId="0" xfId="0" applyNumberFormat="1" applyFont="1" applyFill="1" applyAlignment="1">
      <alignment horizontal="right"/>
    </xf>
    <xf numFmtId="164" fontId="32" fillId="14" borderId="0" xfId="1" applyNumberFormat="1" applyFont="1" applyFill="1" applyAlignment="1">
      <alignment horizontal="right"/>
    </xf>
    <xf numFmtId="0" fontId="26" fillId="14" borderId="0" xfId="0" applyFont="1" applyFill="1" applyAlignment="1">
      <alignment horizontal="center"/>
    </xf>
    <xf numFmtId="1" fontId="26" fillId="14" borderId="0" xfId="0" applyNumberFormat="1" applyFont="1" applyFill="1"/>
    <xf numFmtId="0" fontId="26" fillId="14" borderId="0" xfId="0" applyFont="1" applyFill="1"/>
    <xf numFmtId="0" fontId="26" fillId="14" borderId="0" xfId="0" applyFont="1" applyFill="1" applyAlignment="1">
      <alignment horizontal="center" vertical="center"/>
    </xf>
    <xf numFmtId="2" fontId="26" fillId="14" borderId="1" xfId="0" applyNumberFormat="1" applyFont="1" applyFill="1" applyBorder="1" applyAlignment="1">
      <alignment horizontal="center" vertical="center"/>
    </xf>
    <xf numFmtId="44" fontId="26" fillId="14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6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6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16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9" fillId="13" borderId="2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0" fontId="19" fillId="13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08E1-673E-4FF6-B321-4DFBABD56217}">
  <dimension ref="A1:V265"/>
  <sheetViews>
    <sheetView tabSelected="1" workbookViewId="0">
      <selection activeCell="S252" sqref="S252"/>
    </sheetView>
  </sheetViews>
  <sheetFormatPr defaultRowHeight="15" x14ac:dyDescent="0.25"/>
  <cols>
    <col min="1" max="1" width="6.7109375" style="11" customWidth="1"/>
    <col min="2" max="2" width="25.7109375" style="11" customWidth="1"/>
    <col min="3" max="4" width="10.7109375" style="11" customWidth="1"/>
    <col min="5" max="5" width="10.7109375" style="76" customWidth="1"/>
    <col min="6" max="7" width="9.140625" style="11"/>
    <col min="8" max="8" width="9.85546875" style="11" customWidth="1"/>
    <col min="9" max="12" width="9.28515625" style="11" customWidth="1"/>
    <col min="13" max="13" width="11.7109375" style="11" customWidth="1"/>
    <col min="14" max="14" width="6.7109375" style="11" customWidth="1"/>
    <col min="15" max="15" width="25.7109375" style="11" customWidth="1"/>
    <col min="16" max="17" width="10.7109375" style="11" customWidth="1"/>
    <col min="18" max="20" width="17.7109375" style="11" customWidth="1"/>
    <col min="21" max="16384" width="9.140625" style="11"/>
  </cols>
  <sheetData>
    <row r="1" spans="1:22" ht="15.75" x14ac:dyDescent="0.25">
      <c r="A1" s="38" t="s">
        <v>67</v>
      </c>
      <c r="B1" s="38"/>
      <c r="C1" s="38"/>
      <c r="D1" s="38"/>
      <c r="E1" s="65"/>
      <c r="F1" s="9"/>
      <c r="G1" s="9"/>
      <c r="H1" s="9"/>
      <c r="I1" s="316" t="s">
        <v>251</v>
      </c>
      <c r="J1" s="316"/>
      <c r="K1" s="9"/>
      <c r="L1" s="9"/>
    </row>
    <row r="3" spans="1:22" ht="15" customHeight="1" x14ac:dyDescent="0.25">
      <c r="A3" s="57" t="s">
        <v>4</v>
      </c>
      <c r="B3" s="8" t="s">
        <v>44</v>
      </c>
      <c r="C3" s="79"/>
      <c r="D3" s="10" t="s">
        <v>13</v>
      </c>
      <c r="E3" s="321" t="s">
        <v>8</v>
      </c>
      <c r="F3" s="325">
        <v>0.9</v>
      </c>
      <c r="G3" s="323" t="s">
        <v>2</v>
      </c>
      <c r="H3" s="326">
        <v>100</v>
      </c>
      <c r="I3" s="147" t="s">
        <v>1</v>
      </c>
      <c r="J3" s="318" t="s">
        <v>18</v>
      </c>
      <c r="K3" s="318" t="s">
        <v>18</v>
      </c>
      <c r="L3" s="9"/>
      <c r="M3" s="317"/>
      <c r="N3" s="57" t="s">
        <v>4</v>
      </c>
      <c r="O3" s="8" t="s">
        <v>44</v>
      </c>
      <c r="P3" s="32"/>
      <c r="Q3" s="32"/>
      <c r="R3" s="32"/>
      <c r="S3" s="32"/>
      <c r="T3" s="32"/>
      <c r="U3" s="146" t="s">
        <v>45</v>
      </c>
    </row>
    <row r="4" spans="1:22" ht="15" customHeight="1" x14ac:dyDescent="0.25">
      <c r="A4" s="8" t="s">
        <v>5</v>
      </c>
      <c r="B4" s="48">
        <v>6</v>
      </c>
      <c r="C4" s="80"/>
      <c r="D4" s="9"/>
      <c r="E4" s="321"/>
      <c r="F4" s="325"/>
      <c r="G4" s="323"/>
      <c r="H4" s="326"/>
      <c r="I4" s="315" t="s">
        <v>59</v>
      </c>
      <c r="J4" s="318"/>
      <c r="K4" s="318"/>
      <c r="L4" s="8"/>
      <c r="M4" s="317"/>
      <c r="N4" s="8" t="s">
        <v>5</v>
      </c>
      <c r="O4" s="48">
        <v>6</v>
      </c>
      <c r="P4" s="34"/>
      <c r="Q4" s="34"/>
      <c r="R4" s="34"/>
      <c r="S4" s="34"/>
      <c r="T4" s="34"/>
      <c r="U4" s="146" t="s">
        <v>46</v>
      </c>
      <c r="V4" s="2"/>
    </row>
    <row r="5" spans="1:22" ht="15" customHeight="1" x14ac:dyDescent="0.25">
      <c r="A5" s="9"/>
      <c r="B5" s="9"/>
      <c r="C5" s="9"/>
      <c r="D5" s="315" t="s">
        <v>23</v>
      </c>
      <c r="E5" s="320" t="s">
        <v>24</v>
      </c>
      <c r="F5" s="9"/>
      <c r="G5" s="9"/>
      <c r="H5" s="9"/>
      <c r="I5" s="315"/>
      <c r="J5" s="146" t="s">
        <v>28</v>
      </c>
      <c r="K5" s="319" t="s">
        <v>41</v>
      </c>
      <c r="L5" s="85" t="s">
        <v>25</v>
      </c>
      <c r="M5" s="317"/>
      <c r="N5" s="33"/>
      <c r="O5" s="34"/>
      <c r="P5" s="34" t="s">
        <v>61</v>
      </c>
      <c r="Q5" s="34"/>
      <c r="R5" s="34" t="s">
        <v>60</v>
      </c>
      <c r="S5" s="148"/>
      <c r="T5" s="34"/>
      <c r="U5" s="315" t="s">
        <v>47</v>
      </c>
      <c r="V5" s="2"/>
    </row>
    <row r="6" spans="1:22" ht="15" customHeight="1" x14ac:dyDescent="0.25">
      <c r="A6" s="1" t="s">
        <v>16</v>
      </c>
      <c r="B6" s="25"/>
      <c r="C6" s="1" t="s">
        <v>6</v>
      </c>
      <c r="D6" s="315"/>
      <c r="E6" s="320"/>
      <c r="F6" s="1" t="s">
        <v>0</v>
      </c>
      <c r="G6" s="1" t="s">
        <v>7</v>
      </c>
      <c r="H6" s="1" t="s">
        <v>3</v>
      </c>
      <c r="I6" s="315"/>
      <c r="J6" s="146" t="s">
        <v>27</v>
      </c>
      <c r="K6" s="319"/>
      <c r="L6" s="85" t="s">
        <v>26</v>
      </c>
      <c r="M6" s="317"/>
      <c r="N6" s="35" t="s">
        <v>16</v>
      </c>
      <c r="O6" s="35" t="s">
        <v>17</v>
      </c>
      <c r="P6" s="36" t="s">
        <v>65</v>
      </c>
      <c r="Q6" s="37" t="s">
        <v>66</v>
      </c>
      <c r="R6" s="37" t="s">
        <v>64</v>
      </c>
      <c r="S6" s="37" t="s">
        <v>63</v>
      </c>
      <c r="T6" s="37" t="s">
        <v>62</v>
      </c>
      <c r="U6" s="315"/>
    </row>
    <row r="7" spans="1:22" ht="15" customHeight="1" x14ac:dyDescent="0.25">
      <c r="A7" s="191">
        <v>1</v>
      </c>
      <c r="B7" s="195" t="s">
        <v>68</v>
      </c>
      <c r="C7" s="193">
        <v>8.1999999999999993</v>
      </c>
      <c r="D7" s="194">
        <v>10</v>
      </c>
      <c r="E7" s="66">
        <v>17</v>
      </c>
      <c r="F7" s="52">
        <f t="shared" ref="F7:F30" si="0">IF(I7="B", $H$3/C7*$F$3,IF(E7&lt;=C7,$I$3,IF(E7&gt;C7,SUM($H$3/C7*$F$3,0,ROUNDUP(,0)))))</f>
        <v>10.975609756097562</v>
      </c>
      <c r="G7" s="67">
        <v>2</v>
      </c>
      <c r="H7" s="68">
        <f>IF(F7="NO BET",0,IF(G7&gt;1,F7*-1,IF(G7=1,SUM(F7*E7-F7,0))))</f>
        <v>-10.975609756097562</v>
      </c>
      <c r="I7" s="69"/>
      <c r="J7" s="45" t="s">
        <v>83</v>
      </c>
      <c r="K7" s="45" t="s">
        <v>83</v>
      </c>
      <c r="L7" s="209">
        <v>1.31</v>
      </c>
      <c r="M7" s="67"/>
      <c r="N7" s="53">
        <v>1</v>
      </c>
      <c r="O7" s="42" t="s">
        <v>68</v>
      </c>
      <c r="P7" s="27">
        <v>11</v>
      </c>
      <c r="Q7" s="27">
        <v>10</v>
      </c>
      <c r="R7" s="55">
        <v>0</v>
      </c>
      <c r="S7" s="55">
        <v>0</v>
      </c>
      <c r="T7" s="55">
        <v>0</v>
      </c>
      <c r="U7" s="53"/>
      <c r="V7" s="140"/>
    </row>
    <row r="8" spans="1:22" ht="15" customHeight="1" x14ac:dyDescent="0.25">
      <c r="A8" s="187">
        <v>2</v>
      </c>
      <c r="B8" s="188" t="s">
        <v>69</v>
      </c>
      <c r="C8" s="189">
        <v>4.5999999999999996</v>
      </c>
      <c r="D8" s="190">
        <v>4.96</v>
      </c>
      <c r="E8" s="165">
        <v>7</v>
      </c>
      <c r="F8" s="166">
        <f t="shared" si="0"/>
        <v>19.565217391304348</v>
      </c>
      <c r="G8" s="74">
        <v>2</v>
      </c>
      <c r="H8" s="167">
        <f t="shared" ref="H8:H30" si="1">IF(F8="NO BET",0,IF(G8&gt;1,F8*-1,IF(G8=1,SUM(F8*E8-F8,0))))</f>
        <v>-19.565217391304348</v>
      </c>
      <c r="I8" s="75"/>
      <c r="J8" s="45" t="s">
        <v>83</v>
      </c>
      <c r="K8" s="45" t="s">
        <v>83</v>
      </c>
      <c r="L8" s="210">
        <v>1.32</v>
      </c>
      <c r="M8" s="74"/>
      <c r="N8" s="45">
        <v>2</v>
      </c>
      <c r="O8" s="163" t="s">
        <v>69</v>
      </c>
      <c r="P8" s="164">
        <v>9.4</v>
      </c>
      <c r="Q8" s="164">
        <v>4.96</v>
      </c>
      <c r="R8" s="170">
        <v>0</v>
      </c>
      <c r="S8" s="170">
        <v>0</v>
      </c>
      <c r="T8" s="170">
        <v>0</v>
      </c>
      <c r="U8" s="45"/>
      <c r="V8" s="140"/>
    </row>
    <row r="9" spans="1:22" ht="15" customHeight="1" x14ac:dyDescent="0.25">
      <c r="A9" s="191">
        <v>3</v>
      </c>
      <c r="B9" s="195" t="s">
        <v>70</v>
      </c>
      <c r="C9" s="202">
        <v>6.5</v>
      </c>
      <c r="D9" s="203">
        <v>4.7</v>
      </c>
      <c r="E9" s="70">
        <v>8</v>
      </c>
      <c r="F9" s="3">
        <f t="shared" si="0"/>
        <v>13.846153846153847</v>
      </c>
      <c r="G9" s="71">
        <v>2</v>
      </c>
      <c r="H9" s="72">
        <f t="shared" si="1"/>
        <v>-13.846153846153847</v>
      </c>
      <c r="I9" s="73"/>
      <c r="J9" s="45" t="s">
        <v>83</v>
      </c>
      <c r="K9" s="45" t="s">
        <v>83</v>
      </c>
      <c r="L9" s="209">
        <v>1.27</v>
      </c>
      <c r="M9" s="74"/>
      <c r="N9" s="144">
        <v>3</v>
      </c>
      <c r="O9" s="42" t="s">
        <v>70</v>
      </c>
      <c r="P9" s="23">
        <v>4.4000000000000004</v>
      </c>
      <c r="Q9" s="23">
        <v>4.7</v>
      </c>
      <c r="R9" s="49">
        <v>0</v>
      </c>
      <c r="S9" s="49">
        <v>0</v>
      </c>
      <c r="T9" s="49">
        <v>0</v>
      </c>
      <c r="U9" s="45"/>
      <c r="V9" s="140"/>
    </row>
    <row r="10" spans="1:22" ht="15" customHeight="1" x14ac:dyDescent="0.25">
      <c r="A10" s="150">
        <v>4</v>
      </c>
      <c r="B10" s="151" t="s">
        <v>71</v>
      </c>
      <c r="C10" s="152">
        <v>0</v>
      </c>
      <c r="D10" s="153">
        <v>0</v>
      </c>
      <c r="E10" s="154">
        <f t="shared" ref="E10:E30" si="2">D10</f>
        <v>0</v>
      </c>
      <c r="F10" s="155" t="str">
        <f t="shared" si="0"/>
        <v>NO BET</v>
      </c>
      <c r="G10" s="156"/>
      <c r="H10" s="157">
        <f t="shared" si="1"/>
        <v>0</v>
      </c>
      <c r="I10" s="158"/>
      <c r="J10" s="50"/>
      <c r="K10" s="50"/>
      <c r="L10" s="83"/>
      <c r="M10" s="156"/>
      <c r="N10" s="50">
        <v>4</v>
      </c>
      <c r="O10" s="151" t="s">
        <v>71</v>
      </c>
      <c r="P10" s="153">
        <v>0</v>
      </c>
      <c r="Q10" s="153">
        <v>0</v>
      </c>
      <c r="R10" s="161">
        <v>0</v>
      </c>
      <c r="S10" s="161">
        <v>0</v>
      </c>
      <c r="T10" s="161">
        <v>0</v>
      </c>
      <c r="U10" s="50"/>
      <c r="V10" s="140"/>
    </row>
    <row r="11" spans="1:22" ht="15" customHeight="1" x14ac:dyDescent="0.25">
      <c r="A11" s="183">
        <v>5</v>
      </c>
      <c r="B11" s="184" t="s">
        <v>82</v>
      </c>
      <c r="C11" s="196">
        <v>7.5</v>
      </c>
      <c r="D11" s="197">
        <v>3.1</v>
      </c>
      <c r="E11" s="70">
        <v>4.8</v>
      </c>
      <c r="F11" s="3" t="str">
        <f t="shared" si="0"/>
        <v>NO BET</v>
      </c>
      <c r="G11" s="71"/>
      <c r="H11" s="72">
        <f t="shared" si="1"/>
        <v>0</v>
      </c>
      <c r="I11" s="73"/>
      <c r="J11" s="45" t="s">
        <v>83</v>
      </c>
      <c r="K11" s="45" t="s">
        <v>83</v>
      </c>
      <c r="L11" s="209">
        <v>1.19</v>
      </c>
      <c r="M11" s="71"/>
      <c r="N11" s="144">
        <v>5</v>
      </c>
      <c r="O11" s="42" t="s">
        <v>82</v>
      </c>
      <c r="P11" s="23">
        <v>4.4000000000000004</v>
      </c>
      <c r="Q11" s="23">
        <v>3.1</v>
      </c>
      <c r="R11" s="49">
        <v>0</v>
      </c>
      <c r="S11" s="49">
        <v>0</v>
      </c>
      <c r="T11" s="49">
        <v>0</v>
      </c>
      <c r="U11" s="45"/>
      <c r="V11" s="140"/>
    </row>
    <row r="12" spans="1:22" ht="15" customHeight="1" x14ac:dyDescent="0.25">
      <c r="A12" s="150">
        <v>6</v>
      </c>
      <c r="B12" s="151" t="s">
        <v>72</v>
      </c>
      <c r="C12" s="152">
        <v>0</v>
      </c>
      <c r="D12" s="153">
        <v>0</v>
      </c>
      <c r="E12" s="154">
        <f t="shared" si="2"/>
        <v>0</v>
      </c>
      <c r="F12" s="155" t="str">
        <f t="shared" si="0"/>
        <v>NO BET</v>
      </c>
      <c r="G12" s="156"/>
      <c r="H12" s="157">
        <f t="shared" si="1"/>
        <v>0</v>
      </c>
      <c r="I12" s="158"/>
      <c r="J12" s="50"/>
      <c r="K12" s="50"/>
      <c r="L12" s="83"/>
      <c r="M12" s="156"/>
      <c r="N12" s="50">
        <v>6</v>
      </c>
      <c r="O12" s="151" t="s">
        <v>72</v>
      </c>
      <c r="P12" s="153">
        <v>0</v>
      </c>
      <c r="Q12" s="153">
        <v>0</v>
      </c>
      <c r="R12" s="161">
        <v>0</v>
      </c>
      <c r="S12" s="161">
        <v>0</v>
      </c>
      <c r="T12" s="161">
        <v>0</v>
      </c>
      <c r="U12" s="50"/>
      <c r="V12" s="140"/>
    </row>
    <row r="13" spans="1:22" ht="15" customHeight="1" x14ac:dyDescent="0.25">
      <c r="A13" s="143">
        <v>7</v>
      </c>
      <c r="B13" s="42" t="s">
        <v>73</v>
      </c>
      <c r="C13" s="26">
        <v>10.7</v>
      </c>
      <c r="D13" s="27">
        <v>27</v>
      </c>
      <c r="E13" s="70">
        <v>25</v>
      </c>
      <c r="F13" s="3">
        <v>0</v>
      </c>
      <c r="G13" s="71"/>
      <c r="H13" s="72" t="b">
        <f t="shared" si="1"/>
        <v>0</v>
      </c>
      <c r="I13" s="75"/>
      <c r="J13" s="45"/>
      <c r="K13" s="45"/>
      <c r="L13" s="83">
        <f t="shared" ref="L13:L21" si="3">SUM(I13*J13*K13)</f>
        <v>0</v>
      </c>
      <c r="M13" s="71"/>
      <c r="N13" s="144">
        <v>7</v>
      </c>
      <c r="O13" s="42" t="s">
        <v>73</v>
      </c>
      <c r="P13" s="27">
        <v>34</v>
      </c>
      <c r="Q13" s="27">
        <v>27</v>
      </c>
      <c r="R13" s="49">
        <v>0</v>
      </c>
      <c r="S13" s="49">
        <v>0</v>
      </c>
      <c r="T13" s="49">
        <v>0</v>
      </c>
      <c r="U13" s="45"/>
      <c r="V13" s="140"/>
    </row>
    <row r="14" spans="1:22" ht="15" customHeight="1" x14ac:dyDescent="0.25">
      <c r="A14" s="143">
        <v>8</v>
      </c>
      <c r="B14" s="42" t="s">
        <v>74</v>
      </c>
      <c r="C14" s="22">
        <v>17.899999999999999</v>
      </c>
      <c r="D14" s="23">
        <v>15</v>
      </c>
      <c r="E14" s="70">
        <v>23</v>
      </c>
      <c r="F14" s="3">
        <v>0</v>
      </c>
      <c r="G14" s="71"/>
      <c r="H14" s="72" t="b">
        <f t="shared" si="1"/>
        <v>0</v>
      </c>
      <c r="I14" s="73"/>
      <c r="J14" s="45"/>
      <c r="K14" s="45"/>
      <c r="L14" s="83">
        <f t="shared" si="3"/>
        <v>0</v>
      </c>
      <c r="M14" s="71"/>
      <c r="N14" s="144">
        <v>8</v>
      </c>
      <c r="O14" s="42" t="s">
        <v>74</v>
      </c>
      <c r="P14" s="23">
        <v>22</v>
      </c>
      <c r="Q14" s="23">
        <v>15</v>
      </c>
      <c r="R14" s="49">
        <v>0</v>
      </c>
      <c r="S14" s="49">
        <v>0</v>
      </c>
      <c r="T14" s="49">
        <v>0</v>
      </c>
      <c r="U14" s="45"/>
      <c r="V14" s="140"/>
    </row>
    <row r="15" spans="1:22" ht="15" customHeight="1" x14ac:dyDescent="0.25">
      <c r="A15" s="150">
        <v>9</v>
      </c>
      <c r="B15" s="151" t="s">
        <v>75</v>
      </c>
      <c r="C15" s="152">
        <v>0</v>
      </c>
      <c r="D15" s="153">
        <v>0</v>
      </c>
      <c r="E15" s="154">
        <f t="shared" si="2"/>
        <v>0</v>
      </c>
      <c r="F15" s="155" t="str">
        <f t="shared" si="0"/>
        <v>NO BET</v>
      </c>
      <c r="G15" s="156"/>
      <c r="H15" s="157">
        <f t="shared" si="1"/>
        <v>0</v>
      </c>
      <c r="I15" s="158"/>
      <c r="J15" s="50"/>
      <c r="K15" s="50"/>
      <c r="L15" s="83"/>
      <c r="M15" s="156"/>
      <c r="N15" s="50">
        <v>9</v>
      </c>
      <c r="O15" s="151" t="s">
        <v>75</v>
      </c>
      <c r="P15" s="153">
        <v>0</v>
      </c>
      <c r="Q15" s="153">
        <v>0</v>
      </c>
      <c r="R15" s="161">
        <v>0</v>
      </c>
      <c r="S15" s="161">
        <v>0</v>
      </c>
      <c r="T15" s="161">
        <v>0</v>
      </c>
      <c r="U15" s="50"/>
      <c r="V15" s="140"/>
    </row>
    <row r="16" spans="1:22" ht="15" customHeight="1" x14ac:dyDescent="0.25">
      <c r="A16" s="143">
        <v>10</v>
      </c>
      <c r="B16" s="42" t="s">
        <v>76</v>
      </c>
      <c r="C16" s="22">
        <v>101</v>
      </c>
      <c r="D16" s="23">
        <v>70</v>
      </c>
      <c r="E16" s="70">
        <v>36.700000000000003</v>
      </c>
      <c r="F16" s="3" t="str">
        <f t="shared" si="0"/>
        <v>NO BET</v>
      </c>
      <c r="G16" s="71"/>
      <c r="H16" s="72">
        <f t="shared" si="1"/>
        <v>0</v>
      </c>
      <c r="I16" s="73"/>
      <c r="J16" s="45"/>
      <c r="K16" s="45"/>
      <c r="L16" s="84">
        <f t="shared" si="3"/>
        <v>0</v>
      </c>
      <c r="M16" s="71"/>
      <c r="N16" s="144">
        <v>10</v>
      </c>
      <c r="O16" s="42" t="s">
        <v>76</v>
      </c>
      <c r="P16" s="23">
        <v>80</v>
      </c>
      <c r="Q16" s="23">
        <v>70</v>
      </c>
      <c r="R16" s="49">
        <v>0</v>
      </c>
      <c r="S16" s="49">
        <v>0</v>
      </c>
      <c r="T16" s="49">
        <v>0</v>
      </c>
      <c r="U16" s="45"/>
      <c r="V16" s="140"/>
    </row>
    <row r="17" spans="1:22" ht="15" customHeight="1" x14ac:dyDescent="0.25">
      <c r="A17" s="143">
        <v>11</v>
      </c>
      <c r="B17" s="42" t="s">
        <v>77</v>
      </c>
      <c r="C17" s="22">
        <v>8.9</v>
      </c>
      <c r="D17" s="23">
        <v>18</v>
      </c>
      <c r="E17" s="70">
        <v>12.5</v>
      </c>
      <c r="F17" s="3">
        <v>0</v>
      </c>
      <c r="G17" s="71"/>
      <c r="H17" s="72" t="b">
        <f t="shared" si="1"/>
        <v>0</v>
      </c>
      <c r="I17" s="73"/>
      <c r="J17" s="45"/>
      <c r="K17" s="45"/>
      <c r="L17" s="209">
        <v>1.28</v>
      </c>
      <c r="M17" s="71"/>
      <c r="N17" s="144">
        <v>11</v>
      </c>
      <c r="O17" s="42" t="s">
        <v>77</v>
      </c>
      <c r="P17" s="23">
        <v>17.5</v>
      </c>
      <c r="Q17" s="23">
        <v>18</v>
      </c>
      <c r="R17" s="49">
        <v>0</v>
      </c>
      <c r="S17" s="49">
        <v>0</v>
      </c>
      <c r="T17" s="49">
        <v>0</v>
      </c>
      <c r="U17" s="45"/>
      <c r="V17" s="140"/>
    </row>
    <row r="18" spans="1:22" ht="15" customHeight="1" x14ac:dyDescent="0.25">
      <c r="A18" s="143">
        <v>12</v>
      </c>
      <c r="B18" s="42" t="s">
        <v>81</v>
      </c>
      <c r="C18" s="229">
        <v>25.9</v>
      </c>
      <c r="D18" s="230">
        <v>5.8</v>
      </c>
      <c r="E18" s="70">
        <v>5.4</v>
      </c>
      <c r="F18" s="231" t="str">
        <f t="shared" si="0"/>
        <v>NO BET</v>
      </c>
      <c r="G18" s="232">
        <v>1</v>
      </c>
      <c r="H18" s="233">
        <f t="shared" si="1"/>
        <v>0</v>
      </c>
      <c r="I18" s="234"/>
      <c r="J18" s="235"/>
      <c r="K18" s="235"/>
      <c r="L18" s="209">
        <f t="shared" si="3"/>
        <v>0</v>
      </c>
      <c r="M18" s="232"/>
      <c r="N18" s="212">
        <v>12</v>
      </c>
      <c r="O18" s="237" t="s">
        <v>81</v>
      </c>
      <c r="P18" s="230">
        <v>4.9000000000000004</v>
      </c>
      <c r="Q18" s="230">
        <v>5.8</v>
      </c>
      <c r="R18" s="238">
        <v>120</v>
      </c>
      <c r="S18" s="238">
        <v>300</v>
      </c>
      <c r="T18" s="238">
        <v>0</v>
      </c>
      <c r="U18" s="235"/>
      <c r="V18" s="140"/>
    </row>
    <row r="19" spans="1:22" ht="15" customHeight="1" x14ac:dyDescent="0.25">
      <c r="A19" s="143">
        <v>13</v>
      </c>
      <c r="B19" s="42" t="s">
        <v>80</v>
      </c>
      <c r="C19" s="22">
        <v>8.9</v>
      </c>
      <c r="D19" s="23">
        <v>14</v>
      </c>
      <c r="E19" s="70">
        <v>17.5</v>
      </c>
      <c r="F19" s="3">
        <v>0</v>
      </c>
      <c r="G19" s="71"/>
      <c r="H19" s="72" t="b">
        <f t="shared" si="1"/>
        <v>0</v>
      </c>
      <c r="I19" s="73"/>
      <c r="J19" s="45"/>
      <c r="K19" s="45"/>
      <c r="L19" s="209">
        <v>1.18</v>
      </c>
      <c r="M19" s="71"/>
      <c r="N19" s="144">
        <v>13</v>
      </c>
      <c r="O19" s="42" t="s">
        <v>80</v>
      </c>
      <c r="P19" s="23">
        <v>12.5</v>
      </c>
      <c r="Q19" s="23">
        <v>14</v>
      </c>
      <c r="R19" s="49">
        <v>0</v>
      </c>
      <c r="S19" s="49">
        <v>0</v>
      </c>
      <c r="T19" s="49">
        <v>0</v>
      </c>
      <c r="U19" s="45"/>
      <c r="V19" s="140"/>
    </row>
    <row r="20" spans="1:22" ht="15" customHeight="1" x14ac:dyDescent="0.25">
      <c r="A20" s="150">
        <v>14</v>
      </c>
      <c r="B20" s="151" t="s">
        <v>78</v>
      </c>
      <c r="C20" s="152">
        <v>0</v>
      </c>
      <c r="D20" s="153">
        <v>0</v>
      </c>
      <c r="E20" s="154">
        <f t="shared" si="2"/>
        <v>0</v>
      </c>
      <c r="F20" s="155" t="str">
        <f t="shared" si="0"/>
        <v>NO BET</v>
      </c>
      <c r="G20" s="156"/>
      <c r="H20" s="157">
        <f t="shared" si="1"/>
        <v>0</v>
      </c>
      <c r="I20" s="158"/>
      <c r="J20" s="50"/>
      <c r="K20" s="50"/>
      <c r="L20" s="84"/>
      <c r="M20" s="156" t="s">
        <v>11</v>
      </c>
      <c r="N20" s="50">
        <v>14</v>
      </c>
      <c r="O20" s="151" t="s">
        <v>78</v>
      </c>
      <c r="P20" s="153">
        <v>0</v>
      </c>
      <c r="Q20" s="153">
        <v>0</v>
      </c>
      <c r="R20" s="161">
        <v>0</v>
      </c>
      <c r="S20" s="161">
        <v>0</v>
      </c>
      <c r="T20" s="161">
        <v>0</v>
      </c>
      <c r="U20" s="50"/>
      <c r="V20" s="140"/>
    </row>
    <row r="21" spans="1:22" ht="15" customHeight="1" x14ac:dyDescent="0.25">
      <c r="A21" s="143">
        <v>15</v>
      </c>
      <c r="B21" s="42" t="s">
        <v>79</v>
      </c>
      <c r="C21" s="26">
        <v>75</v>
      </c>
      <c r="D21" s="27">
        <v>110</v>
      </c>
      <c r="E21" s="66">
        <v>260</v>
      </c>
      <c r="F21" s="52"/>
      <c r="G21" s="67"/>
      <c r="H21" s="68" t="b">
        <f t="shared" si="1"/>
        <v>0</v>
      </c>
      <c r="I21" s="69"/>
      <c r="J21" s="53"/>
      <c r="K21" s="53"/>
      <c r="L21" s="84">
        <f t="shared" si="3"/>
        <v>0</v>
      </c>
      <c r="M21" s="67"/>
      <c r="N21" s="53">
        <v>15</v>
      </c>
      <c r="O21" s="42" t="s">
        <v>79</v>
      </c>
      <c r="P21" s="27">
        <v>110</v>
      </c>
      <c r="Q21" s="27">
        <v>110</v>
      </c>
      <c r="R21" s="55">
        <v>0</v>
      </c>
      <c r="S21" s="55">
        <v>0</v>
      </c>
      <c r="T21" s="55">
        <v>0</v>
      </c>
      <c r="U21" s="53"/>
      <c r="V21" s="140"/>
    </row>
    <row r="22" spans="1:22" ht="15" hidden="1" customHeight="1" x14ac:dyDescent="0.25">
      <c r="A22" s="143">
        <v>16</v>
      </c>
      <c r="B22" s="47"/>
      <c r="C22" s="22">
        <v>0</v>
      </c>
      <c r="D22" s="23">
        <v>0</v>
      </c>
      <c r="E22" s="70">
        <f t="shared" si="2"/>
        <v>0</v>
      </c>
      <c r="F22" s="3" t="str">
        <f t="shared" si="0"/>
        <v>NO BET</v>
      </c>
      <c r="G22" s="71"/>
      <c r="H22" s="72">
        <f t="shared" si="1"/>
        <v>0</v>
      </c>
      <c r="I22" s="73"/>
      <c r="J22" s="45"/>
      <c r="K22" s="45"/>
      <c r="L22" s="84">
        <f t="shared" ref="L22:L30" si="4">SUM(I22*J22*K22)</f>
        <v>0</v>
      </c>
      <c r="M22" s="71"/>
      <c r="N22" s="144">
        <v>16</v>
      </c>
      <c r="O22" s="47"/>
      <c r="P22" s="41">
        <v>0</v>
      </c>
      <c r="Q22" s="41">
        <v>0</v>
      </c>
      <c r="R22" s="49">
        <v>0</v>
      </c>
      <c r="S22" s="49">
        <v>0</v>
      </c>
      <c r="T22" s="49">
        <v>0</v>
      </c>
      <c r="U22" s="45"/>
      <c r="V22" s="140"/>
    </row>
    <row r="23" spans="1:22" ht="15" hidden="1" customHeight="1" x14ac:dyDescent="0.3">
      <c r="A23" s="143">
        <v>17</v>
      </c>
      <c r="B23" s="30"/>
      <c r="C23" s="22">
        <v>0</v>
      </c>
      <c r="D23" s="23">
        <v>0</v>
      </c>
      <c r="E23" s="70">
        <f t="shared" si="2"/>
        <v>0</v>
      </c>
      <c r="F23" s="3" t="str">
        <f t="shared" si="0"/>
        <v>NO BET</v>
      </c>
      <c r="G23" s="71"/>
      <c r="H23" s="72">
        <f t="shared" si="1"/>
        <v>0</v>
      </c>
      <c r="I23" s="73"/>
      <c r="J23" s="45"/>
      <c r="K23" s="45"/>
      <c r="L23" s="84">
        <f t="shared" si="4"/>
        <v>0</v>
      </c>
      <c r="M23" s="71"/>
      <c r="N23" s="144">
        <v>17</v>
      </c>
      <c r="O23" s="44"/>
      <c r="P23" s="41">
        <v>0</v>
      </c>
      <c r="Q23" s="41">
        <v>0</v>
      </c>
      <c r="R23" s="49">
        <v>0</v>
      </c>
      <c r="S23" s="49">
        <v>0</v>
      </c>
      <c r="T23" s="49">
        <v>0</v>
      </c>
      <c r="U23" s="45"/>
      <c r="V23" s="140"/>
    </row>
    <row r="24" spans="1:22" ht="15" hidden="1" customHeight="1" x14ac:dyDescent="0.3">
      <c r="A24" s="143">
        <v>18</v>
      </c>
      <c r="B24" s="30"/>
      <c r="C24" s="22">
        <v>0</v>
      </c>
      <c r="D24" s="23">
        <v>0</v>
      </c>
      <c r="E24" s="70">
        <f t="shared" si="2"/>
        <v>0</v>
      </c>
      <c r="F24" s="3" t="str">
        <f t="shared" si="0"/>
        <v>NO BET</v>
      </c>
      <c r="G24" s="71"/>
      <c r="H24" s="72">
        <f t="shared" si="1"/>
        <v>0</v>
      </c>
      <c r="I24" s="73"/>
      <c r="J24" s="45"/>
      <c r="K24" s="45"/>
      <c r="L24" s="84">
        <f t="shared" si="4"/>
        <v>0</v>
      </c>
      <c r="M24" s="71"/>
      <c r="N24" s="144">
        <v>18</v>
      </c>
      <c r="O24" s="44"/>
      <c r="P24" s="41">
        <v>0</v>
      </c>
      <c r="Q24" s="41">
        <v>0</v>
      </c>
      <c r="R24" s="49">
        <v>0</v>
      </c>
      <c r="S24" s="49">
        <v>0</v>
      </c>
      <c r="T24" s="49">
        <v>0</v>
      </c>
      <c r="U24" s="45"/>
      <c r="V24" s="140"/>
    </row>
    <row r="25" spans="1:22" ht="15" hidden="1" customHeight="1" x14ac:dyDescent="0.3">
      <c r="A25" s="143">
        <v>19</v>
      </c>
      <c r="B25" s="30"/>
      <c r="C25" s="22">
        <v>0</v>
      </c>
      <c r="D25" s="23">
        <v>0</v>
      </c>
      <c r="E25" s="70">
        <f t="shared" si="2"/>
        <v>0</v>
      </c>
      <c r="F25" s="3" t="str">
        <f t="shared" si="0"/>
        <v>NO BET</v>
      </c>
      <c r="G25" s="71"/>
      <c r="H25" s="72">
        <f t="shared" si="1"/>
        <v>0</v>
      </c>
      <c r="I25" s="73"/>
      <c r="J25" s="45"/>
      <c r="K25" s="45"/>
      <c r="L25" s="84">
        <f t="shared" si="4"/>
        <v>0</v>
      </c>
      <c r="M25" s="71"/>
      <c r="N25" s="144">
        <v>19</v>
      </c>
      <c r="O25" s="44"/>
      <c r="P25" s="41">
        <v>0</v>
      </c>
      <c r="Q25" s="41">
        <v>0</v>
      </c>
      <c r="R25" s="49">
        <v>0</v>
      </c>
      <c r="S25" s="49">
        <v>0</v>
      </c>
      <c r="T25" s="49">
        <v>0</v>
      </c>
      <c r="U25" s="45"/>
      <c r="V25" s="140"/>
    </row>
    <row r="26" spans="1:22" ht="15" hidden="1" customHeight="1" x14ac:dyDescent="0.3">
      <c r="A26" s="143">
        <v>20</v>
      </c>
      <c r="B26" s="30"/>
      <c r="C26" s="22">
        <v>0</v>
      </c>
      <c r="D26" s="23">
        <v>0</v>
      </c>
      <c r="E26" s="70">
        <f t="shared" si="2"/>
        <v>0</v>
      </c>
      <c r="F26" s="3" t="str">
        <f t="shared" si="0"/>
        <v>NO BET</v>
      </c>
      <c r="G26" s="71"/>
      <c r="H26" s="72">
        <f t="shared" si="1"/>
        <v>0</v>
      </c>
      <c r="I26" s="75"/>
      <c r="J26" s="45"/>
      <c r="K26" s="45"/>
      <c r="L26" s="84">
        <f t="shared" si="4"/>
        <v>0</v>
      </c>
      <c r="M26" s="71"/>
      <c r="N26" s="144">
        <v>20</v>
      </c>
      <c r="O26" s="44"/>
      <c r="P26" s="41">
        <v>0</v>
      </c>
      <c r="Q26" s="41">
        <v>0</v>
      </c>
      <c r="R26" s="49">
        <v>0</v>
      </c>
      <c r="S26" s="49">
        <v>0</v>
      </c>
      <c r="T26" s="49">
        <v>0</v>
      </c>
      <c r="U26" s="45"/>
      <c r="V26" s="140"/>
    </row>
    <row r="27" spans="1:22" ht="15" hidden="1" customHeight="1" x14ac:dyDescent="0.3">
      <c r="A27" s="143">
        <v>21</v>
      </c>
      <c r="B27" s="31"/>
      <c r="C27" s="22">
        <v>0</v>
      </c>
      <c r="D27" s="23">
        <v>0</v>
      </c>
      <c r="E27" s="70">
        <f t="shared" si="2"/>
        <v>0</v>
      </c>
      <c r="F27" s="3" t="str">
        <f t="shared" si="0"/>
        <v>NO BET</v>
      </c>
      <c r="G27" s="71"/>
      <c r="H27" s="72">
        <f t="shared" si="1"/>
        <v>0</v>
      </c>
      <c r="I27" s="73"/>
      <c r="J27" s="45"/>
      <c r="K27" s="45"/>
      <c r="L27" s="84">
        <f t="shared" si="4"/>
        <v>0</v>
      </c>
      <c r="M27" s="74"/>
      <c r="N27" s="144">
        <v>21</v>
      </c>
      <c r="O27" s="44"/>
      <c r="P27" s="41">
        <v>0</v>
      </c>
      <c r="Q27" s="41">
        <v>0</v>
      </c>
      <c r="R27" s="49">
        <v>0</v>
      </c>
      <c r="S27" s="49">
        <v>0</v>
      </c>
      <c r="T27" s="49">
        <v>0</v>
      </c>
      <c r="U27" s="45"/>
      <c r="V27" s="140"/>
    </row>
    <row r="28" spans="1:22" ht="15" hidden="1" customHeight="1" x14ac:dyDescent="0.3">
      <c r="A28" s="143">
        <v>22</v>
      </c>
      <c r="B28" s="30"/>
      <c r="C28" s="26">
        <v>0</v>
      </c>
      <c r="D28" s="27">
        <v>0</v>
      </c>
      <c r="E28" s="70">
        <f t="shared" si="2"/>
        <v>0</v>
      </c>
      <c r="F28" s="3" t="str">
        <f t="shared" si="0"/>
        <v>NO BET</v>
      </c>
      <c r="G28" s="71"/>
      <c r="H28" s="72">
        <f t="shared" si="1"/>
        <v>0</v>
      </c>
      <c r="I28" s="73"/>
      <c r="J28" s="45"/>
      <c r="K28" s="45"/>
      <c r="L28" s="84">
        <f t="shared" si="4"/>
        <v>0</v>
      </c>
      <c r="M28" s="71"/>
      <c r="N28" s="144">
        <v>22</v>
      </c>
      <c r="O28" s="44"/>
      <c r="P28" s="41">
        <v>0</v>
      </c>
      <c r="Q28" s="41">
        <v>0</v>
      </c>
      <c r="R28" s="49">
        <v>0</v>
      </c>
      <c r="S28" s="49">
        <v>0</v>
      </c>
      <c r="T28" s="49">
        <v>0</v>
      </c>
      <c r="U28" s="45"/>
      <c r="V28" s="140"/>
    </row>
    <row r="29" spans="1:22" ht="15" hidden="1" customHeight="1" x14ac:dyDescent="0.3">
      <c r="A29" s="143">
        <v>23</v>
      </c>
      <c r="B29" s="30"/>
      <c r="C29" s="22">
        <v>0</v>
      </c>
      <c r="D29" s="23">
        <v>0</v>
      </c>
      <c r="E29" s="70">
        <f t="shared" si="2"/>
        <v>0</v>
      </c>
      <c r="F29" s="3" t="str">
        <f t="shared" si="0"/>
        <v>NO BET</v>
      </c>
      <c r="G29" s="71"/>
      <c r="H29" s="72">
        <f t="shared" si="1"/>
        <v>0</v>
      </c>
      <c r="I29" s="73"/>
      <c r="J29" s="45"/>
      <c r="K29" s="45"/>
      <c r="L29" s="84">
        <f t="shared" si="4"/>
        <v>0</v>
      </c>
      <c r="M29" s="71"/>
      <c r="N29" s="144">
        <v>23</v>
      </c>
      <c r="O29" s="44"/>
      <c r="P29" s="41">
        <v>0</v>
      </c>
      <c r="Q29" s="41">
        <v>0</v>
      </c>
      <c r="R29" s="49">
        <v>0</v>
      </c>
      <c r="S29" s="49">
        <v>0</v>
      </c>
      <c r="T29" s="49">
        <v>0</v>
      </c>
      <c r="U29" s="45"/>
      <c r="V29" s="140"/>
    </row>
    <row r="30" spans="1:22" ht="15" hidden="1" customHeight="1" x14ac:dyDescent="0.3">
      <c r="A30" s="143">
        <v>24</v>
      </c>
      <c r="B30" s="30"/>
      <c r="C30" s="22">
        <v>0</v>
      </c>
      <c r="D30" s="23">
        <v>0</v>
      </c>
      <c r="E30" s="70">
        <f t="shared" si="2"/>
        <v>0</v>
      </c>
      <c r="F30" s="3" t="str">
        <f t="shared" si="0"/>
        <v>NO BET</v>
      </c>
      <c r="G30" s="71"/>
      <c r="H30" s="72">
        <f t="shared" si="1"/>
        <v>0</v>
      </c>
      <c r="I30" s="73"/>
      <c r="J30" s="45"/>
      <c r="K30" s="45"/>
      <c r="L30" s="84">
        <f t="shared" si="4"/>
        <v>0</v>
      </c>
      <c r="M30" s="71"/>
      <c r="N30" s="144">
        <v>24</v>
      </c>
      <c r="O30" s="44"/>
      <c r="P30" s="41">
        <v>0</v>
      </c>
      <c r="Q30" s="41">
        <v>0</v>
      </c>
      <c r="R30" s="49">
        <v>0</v>
      </c>
      <c r="S30" s="49">
        <v>0</v>
      </c>
      <c r="T30" s="49">
        <v>0</v>
      </c>
      <c r="U30" s="45"/>
      <c r="V30" s="140"/>
    </row>
    <row r="31" spans="1:22" ht="15" customHeight="1" x14ac:dyDescent="0.25">
      <c r="I31" s="73"/>
      <c r="M31" s="73"/>
      <c r="N31" s="314"/>
      <c r="O31" s="314"/>
      <c r="P31" s="314"/>
      <c r="Q31" s="314"/>
      <c r="R31" s="314"/>
      <c r="S31" s="314"/>
      <c r="T31" s="314"/>
    </row>
    <row r="32" spans="1:22" ht="15" customHeight="1" x14ac:dyDescent="0.25">
      <c r="A32" s="24"/>
      <c r="B32" s="137" t="s">
        <v>40</v>
      </c>
      <c r="C32" s="77">
        <v>2</v>
      </c>
      <c r="D32" s="4"/>
      <c r="E32" s="5" t="s">
        <v>9</v>
      </c>
      <c r="F32" s="6">
        <f>SUM(F7:F30)</f>
        <v>44.386980993555753</v>
      </c>
      <c r="G32" s="7" t="s">
        <v>10</v>
      </c>
      <c r="H32" s="6">
        <f>SUM(H7:H31)</f>
        <v>-44.386980993555753</v>
      </c>
      <c r="I32" s="73"/>
      <c r="M32" s="73"/>
      <c r="N32" s="56"/>
      <c r="O32" s="314"/>
      <c r="P32" s="314"/>
      <c r="Q32" s="56"/>
      <c r="R32" s="56"/>
      <c r="S32" s="138" t="s">
        <v>19</v>
      </c>
      <c r="T32" s="139" t="s">
        <v>276</v>
      </c>
      <c r="U32" s="141"/>
    </row>
    <row r="33" spans="1:22" x14ac:dyDescent="0.25">
      <c r="C33" s="77" t="s">
        <v>271</v>
      </c>
      <c r="D33" s="275"/>
    </row>
    <row r="34" spans="1:22" ht="15" customHeight="1" x14ac:dyDescent="0.25">
      <c r="A34" s="57" t="s">
        <v>4</v>
      </c>
      <c r="B34" s="8" t="s">
        <v>44</v>
      </c>
      <c r="C34" s="35"/>
      <c r="D34" s="10" t="s">
        <v>13</v>
      </c>
      <c r="E34" s="321" t="s">
        <v>8</v>
      </c>
      <c r="F34" s="322">
        <v>0.9</v>
      </c>
      <c r="G34" s="323" t="s">
        <v>2</v>
      </c>
      <c r="H34" s="324">
        <v>100</v>
      </c>
      <c r="I34" s="147" t="s">
        <v>1</v>
      </c>
      <c r="J34" s="318" t="s">
        <v>18</v>
      </c>
      <c r="K34" s="318" t="s">
        <v>18</v>
      </c>
      <c r="L34" s="9"/>
      <c r="M34" s="317"/>
      <c r="N34" s="10" t="s">
        <v>4</v>
      </c>
      <c r="O34" s="8" t="s">
        <v>44</v>
      </c>
      <c r="P34" s="32"/>
      <c r="Q34" s="32"/>
      <c r="R34" s="32"/>
      <c r="S34" s="32"/>
      <c r="T34" s="32"/>
      <c r="U34" s="146" t="s">
        <v>45</v>
      </c>
    </row>
    <row r="35" spans="1:22" ht="15" customHeight="1" x14ac:dyDescent="0.25">
      <c r="A35" s="8" t="s">
        <v>5</v>
      </c>
      <c r="B35" s="48">
        <v>7</v>
      </c>
      <c r="C35" s="9"/>
      <c r="D35" s="9"/>
      <c r="E35" s="321"/>
      <c r="F35" s="322"/>
      <c r="G35" s="323"/>
      <c r="H35" s="324"/>
      <c r="I35" s="315" t="s">
        <v>59</v>
      </c>
      <c r="J35" s="318"/>
      <c r="K35" s="318"/>
      <c r="L35" s="8"/>
      <c r="M35" s="317"/>
      <c r="N35" s="8" t="s">
        <v>5</v>
      </c>
      <c r="O35" s="48">
        <v>7</v>
      </c>
      <c r="P35" s="34"/>
      <c r="Q35" s="34"/>
      <c r="R35" s="34"/>
      <c r="S35" s="34"/>
      <c r="T35" s="34"/>
      <c r="U35" s="146" t="s">
        <v>46</v>
      </c>
      <c r="V35" s="2"/>
    </row>
    <row r="36" spans="1:22" ht="15" customHeight="1" x14ac:dyDescent="0.25">
      <c r="A36" s="9"/>
      <c r="B36" s="9"/>
      <c r="C36" s="9"/>
      <c r="D36" s="315" t="s">
        <v>23</v>
      </c>
      <c r="E36" s="320" t="s">
        <v>24</v>
      </c>
      <c r="F36" s="9"/>
      <c r="G36" s="9"/>
      <c r="H36" s="9"/>
      <c r="I36" s="315"/>
      <c r="J36" s="146" t="s">
        <v>28</v>
      </c>
      <c r="K36" s="319" t="s">
        <v>41</v>
      </c>
      <c r="L36" s="85" t="s">
        <v>25</v>
      </c>
      <c r="M36" s="317"/>
      <c r="N36" s="33"/>
      <c r="O36" s="34"/>
      <c r="P36" s="34" t="s">
        <v>61</v>
      </c>
      <c r="Q36" s="34"/>
      <c r="R36" s="34" t="s">
        <v>60</v>
      </c>
      <c r="S36" s="148"/>
      <c r="T36" s="34"/>
      <c r="U36" s="315" t="s">
        <v>47</v>
      </c>
      <c r="V36" s="2"/>
    </row>
    <row r="37" spans="1:22" ht="15" customHeight="1" x14ac:dyDescent="0.25">
      <c r="A37" s="1" t="s">
        <v>16</v>
      </c>
      <c r="B37" s="25"/>
      <c r="C37" s="1" t="s">
        <v>6</v>
      </c>
      <c r="D37" s="315"/>
      <c r="E37" s="320"/>
      <c r="F37" s="1" t="s">
        <v>0</v>
      </c>
      <c r="G37" s="1" t="s">
        <v>7</v>
      </c>
      <c r="H37" s="1" t="s">
        <v>3</v>
      </c>
      <c r="I37" s="315"/>
      <c r="J37" s="146" t="s">
        <v>27</v>
      </c>
      <c r="K37" s="319"/>
      <c r="L37" s="85" t="s">
        <v>26</v>
      </c>
      <c r="M37" s="317"/>
      <c r="N37" s="35" t="s">
        <v>16</v>
      </c>
      <c r="O37" s="35" t="s">
        <v>17</v>
      </c>
      <c r="P37" s="36" t="s">
        <v>65</v>
      </c>
      <c r="Q37" s="37" t="s">
        <v>66</v>
      </c>
      <c r="R37" s="37" t="s">
        <v>64</v>
      </c>
      <c r="S37" s="37" t="s">
        <v>63</v>
      </c>
      <c r="T37" s="37" t="s">
        <v>62</v>
      </c>
      <c r="U37" s="315"/>
    </row>
    <row r="38" spans="1:22" ht="15" customHeight="1" x14ac:dyDescent="0.25">
      <c r="A38" s="198">
        <v>1</v>
      </c>
      <c r="B38" s="199" t="s">
        <v>95</v>
      </c>
      <c r="C38" s="200">
        <v>2</v>
      </c>
      <c r="D38" s="201">
        <v>2</v>
      </c>
      <c r="E38" s="165">
        <f>D38</f>
        <v>2</v>
      </c>
      <c r="F38" s="166" t="str">
        <f t="shared" ref="F38:F61" si="5">IF(I38="B", $H$34/C38*$F$34,IF(E38&lt;=C38,$I$34,IF(E38&gt;C38,SUM($H$34/C38*$F$34,0,ROUNDUP(,0)))))</f>
        <v>NO BET</v>
      </c>
      <c r="G38" s="77"/>
      <c r="H38" s="167">
        <f>IF(F38="NO BET",0,IF(G38&gt;1,F38*-1,IF(G38=1,SUM(F38*E38-F38,0))))</f>
        <v>0</v>
      </c>
      <c r="I38" s="2"/>
      <c r="J38" s="45" t="s">
        <v>83</v>
      </c>
      <c r="K38" s="45" t="s">
        <v>83</v>
      </c>
      <c r="L38" s="211">
        <v>1.63</v>
      </c>
      <c r="M38" s="77"/>
      <c r="N38" s="45">
        <v>1</v>
      </c>
      <c r="O38" s="163" t="s">
        <v>84</v>
      </c>
      <c r="P38" s="164">
        <v>2.2000000000000002</v>
      </c>
      <c r="Q38" s="164">
        <v>2</v>
      </c>
      <c r="R38" s="170">
        <v>0</v>
      </c>
      <c r="S38" s="170">
        <v>11000</v>
      </c>
      <c r="T38" s="170">
        <v>0</v>
      </c>
      <c r="U38" s="50"/>
      <c r="V38" s="140"/>
    </row>
    <row r="39" spans="1:22" ht="15" customHeight="1" x14ac:dyDescent="0.25">
      <c r="A39" s="143">
        <v>2</v>
      </c>
      <c r="B39" s="42" t="s">
        <v>85</v>
      </c>
      <c r="C39" s="239">
        <v>14.3</v>
      </c>
      <c r="D39" s="240">
        <v>8.1999999999999993</v>
      </c>
      <c r="E39" s="70">
        <v>10.7</v>
      </c>
      <c r="F39" s="231" t="str">
        <f t="shared" si="5"/>
        <v>NO BET</v>
      </c>
      <c r="G39" s="247">
        <v>1</v>
      </c>
      <c r="H39" s="233">
        <f t="shared" ref="H39:H61" si="6">IF(F39="NO BET",0,IF(G39&gt;1,F39*-1,IF(G39=1,SUM(F39*E39-F39,0))))</f>
        <v>0</v>
      </c>
      <c r="I39" s="248"/>
      <c r="J39" s="235"/>
      <c r="K39" s="235"/>
      <c r="L39" s="209">
        <f t="shared" ref="L39:L46" si="7">SUM(I39*J39*K39)</f>
        <v>0</v>
      </c>
      <c r="M39" s="249"/>
      <c r="N39" s="212">
        <v>2</v>
      </c>
      <c r="O39" s="237" t="s">
        <v>85</v>
      </c>
      <c r="P39" s="240">
        <v>9.4</v>
      </c>
      <c r="Q39" s="240">
        <v>8.1999999999999993</v>
      </c>
      <c r="R39" s="238">
        <v>0</v>
      </c>
      <c r="S39" s="238">
        <v>0</v>
      </c>
      <c r="T39" s="238">
        <v>0</v>
      </c>
      <c r="U39" s="235"/>
      <c r="V39" s="140"/>
    </row>
    <row r="40" spans="1:22" ht="15" customHeight="1" x14ac:dyDescent="0.25">
      <c r="A40" s="183">
        <v>3</v>
      </c>
      <c r="B40" s="184" t="s">
        <v>94</v>
      </c>
      <c r="C40" s="196">
        <v>7.5</v>
      </c>
      <c r="D40" s="197">
        <v>5.0999999999999996</v>
      </c>
      <c r="E40" s="70">
        <v>9.1999999999999993</v>
      </c>
      <c r="F40" s="3">
        <v>0</v>
      </c>
      <c r="G40" s="78"/>
      <c r="H40" s="72" t="b">
        <f t="shared" si="6"/>
        <v>0</v>
      </c>
      <c r="J40" s="45"/>
      <c r="K40" s="45" t="s">
        <v>83</v>
      </c>
      <c r="L40" s="83">
        <v>0</v>
      </c>
      <c r="M40" s="77"/>
      <c r="N40" s="144">
        <v>3</v>
      </c>
      <c r="O40" s="42" t="s">
        <v>94</v>
      </c>
      <c r="P40" s="23">
        <v>6.4</v>
      </c>
      <c r="Q40" s="23">
        <v>5.0999999999999996</v>
      </c>
      <c r="R40" s="49">
        <v>0</v>
      </c>
      <c r="S40" s="49">
        <v>0</v>
      </c>
      <c r="T40" s="49">
        <v>0</v>
      </c>
      <c r="U40" s="45"/>
      <c r="V40" s="140"/>
    </row>
    <row r="41" spans="1:22" ht="15" customHeight="1" x14ac:dyDescent="0.25">
      <c r="A41" s="191">
        <v>4</v>
      </c>
      <c r="B41" s="195" t="s">
        <v>86</v>
      </c>
      <c r="C41" s="202">
        <v>10.1</v>
      </c>
      <c r="D41" s="203">
        <v>26</v>
      </c>
      <c r="E41" s="70">
        <v>55</v>
      </c>
      <c r="F41" s="3">
        <f t="shared" si="5"/>
        <v>8.9108910891089117</v>
      </c>
      <c r="G41" s="78">
        <v>2</v>
      </c>
      <c r="H41" s="72">
        <f t="shared" si="6"/>
        <v>-8.9108910891089117</v>
      </c>
      <c r="J41" s="45"/>
      <c r="K41" s="45" t="s">
        <v>83</v>
      </c>
      <c r="L41" s="209">
        <v>1.22</v>
      </c>
      <c r="M41" s="78"/>
      <c r="N41" s="144">
        <v>4</v>
      </c>
      <c r="O41" s="42" t="s">
        <v>86</v>
      </c>
      <c r="P41" s="23">
        <v>27</v>
      </c>
      <c r="Q41" s="23">
        <v>26</v>
      </c>
      <c r="R41" s="49">
        <v>0</v>
      </c>
      <c r="S41" s="49">
        <v>0</v>
      </c>
      <c r="T41" s="49">
        <v>0</v>
      </c>
      <c r="U41" s="45"/>
      <c r="V41" s="140"/>
    </row>
    <row r="42" spans="1:22" ht="15" customHeight="1" x14ac:dyDescent="0.25">
      <c r="A42" s="150">
        <v>5</v>
      </c>
      <c r="B42" s="151" t="s">
        <v>87</v>
      </c>
      <c r="C42" s="152">
        <v>0</v>
      </c>
      <c r="D42" s="153">
        <v>0</v>
      </c>
      <c r="E42" s="154">
        <f t="shared" ref="E42:E61" si="8">D42</f>
        <v>0</v>
      </c>
      <c r="F42" s="155" t="str">
        <f t="shared" si="5"/>
        <v>NO BET</v>
      </c>
      <c r="G42" s="171"/>
      <c r="H42" s="157">
        <f t="shared" si="6"/>
        <v>0</v>
      </c>
      <c r="I42" s="172"/>
      <c r="J42" s="50"/>
      <c r="K42" s="50"/>
      <c r="L42" s="83"/>
      <c r="M42" s="171"/>
      <c r="N42" s="50">
        <v>5</v>
      </c>
      <c r="O42" s="151" t="s">
        <v>87</v>
      </c>
      <c r="P42" s="153">
        <v>0</v>
      </c>
      <c r="Q42" s="153">
        <v>0</v>
      </c>
      <c r="R42" s="161">
        <v>0</v>
      </c>
      <c r="S42" s="161">
        <v>0</v>
      </c>
      <c r="T42" s="161">
        <v>0</v>
      </c>
      <c r="U42" s="50"/>
      <c r="V42" s="140"/>
    </row>
    <row r="43" spans="1:22" ht="15" customHeight="1" x14ac:dyDescent="0.25">
      <c r="A43" s="191">
        <v>6</v>
      </c>
      <c r="B43" s="195" t="s">
        <v>88</v>
      </c>
      <c r="C43" s="202">
        <v>5</v>
      </c>
      <c r="D43" s="203">
        <v>13.5</v>
      </c>
      <c r="E43" s="70">
        <v>9.85</v>
      </c>
      <c r="F43" s="3">
        <f t="shared" si="5"/>
        <v>18</v>
      </c>
      <c r="G43" s="78">
        <v>2</v>
      </c>
      <c r="H43" s="72">
        <f t="shared" si="6"/>
        <v>-18</v>
      </c>
      <c r="J43" s="45"/>
      <c r="K43" s="45" t="s">
        <v>83</v>
      </c>
      <c r="L43" s="209">
        <v>1.05</v>
      </c>
      <c r="M43" s="78"/>
      <c r="N43" s="144">
        <v>6</v>
      </c>
      <c r="O43" s="42" t="s">
        <v>88</v>
      </c>
      <c r="P43" s="23">
        <v>13.5</v>
      </c>
      <c r="Q43" s="23">
        <v>13.5</v>
      </c>
      <c r="R43" s="49">
        <v>0</v>
      </c>
      <c r="S43" s="49">
        <v>0</v>
      </c>
      <c r="T43" s="49">
        <v>0</v>
      </c>
      <c r="U43" s="45"/>
      <c r="V43" s="140"/>
    </row>
    <row r="44" spans="1:22" ht="15" customHeight="1" x14ac:dyDescent="0.25">
      <c r="A44" s="143">
        <v>7</v>
      </c>
      <c r="B44" s="42" t="s">
        <v>89</v>
      </c>
      <c r="C44" s="26">
        <v>22</v>
      </c>
      <c r="D44" s="27">
        <v>11</v>
      </c>
      <c r="E44" s="70">
        <v>23.8</v>
      </c>
      <c r="F44" s="3">
        <v>0</v>
      </c>
      <c r="G44" s="78"/>
      <c r="H44" s="72" t="b">
        <f t="shared" si="6"/>
        <v>0</v>
      </c>
      <c r="I44" s="2"/>
      <c r="J44" s="45" t="s">
        <v>83</v>
      </c>
      <c r="K44" s="45"/>
      <c r="L44" s="83">
        <v>0</v>
      </c>
      <c r="M44" s="78"/>
      <c r="N44" s="144">
        <v>7</v>
      </c>
      <c r="O44" s="42" t="s">
        <v>89</v>
      </c>
      <c r="P44" s="27">
        <v>10</v>
      </c>
      <c r="Q44" s="27">
        <v>11</v>
      </c>
      <c r="R44" s="49">
        <v>0</v>
      </c>
      <c r="S44" s="49">
        <v>0</v>
      </c>
      <c r="T44" s="49">
        <v>0</v>
      </c>
      <c r="U44" s="45"/>
      <c r="V44" s="140"/>
    </row>
    <row r="45" spans="1:22" ht="15" customHeight="1" x14ac:dyDescent="0.25">
      <c r="A45" s="150">
        <v>8</v>
      </c>
      <c r="B45" s="151" t="s">
        <v>92</v>
      </c>
      <c r="C45" s="152">
        <v>0</v>
      </c>
      <c r="D45" s="153">
        <v>0</v>
      </c>
      <c r="E45" s="154">
        <f t="shared" si="8"/>
        <v>0</v>
      </c>
      <c r="F45" s="155" t="str">
        <f t="shared" si="5"/>
        <v>NO BET</v>
      </c>
      <c r="G45" s="171"/>
      <c r="H45" s="157">
        <f t="shared" si="6"/>
        <v>0</v>
      </c>
      <c r="I45" s="172"/>
      <c r="J45" s="50"/>
      <c r="K45" s="50"/>
      <c r="L45" s="83"/>
      <c r="M45" s="171"/>
      <c r="N45" s="50">
        <v>8</v>
      </c>
      <c r="O45" s="151" t="s">
        <v>92</v>
      </c>
      <c r="P45" s="153">
        <v>36</v>
      </c>
      <c r="Q45" s="153">
        <v>0</v>
      </c>
      <c r="R45" s="161">
        <v>0</v>
      </c>
      <c r="S45" s="161">
        <v>0</v>
      </c>
      <c r="T45" s="161">
        <v>0</v>
      </c>
      <c r="U45" s="50"/>
      <c r="V45" s="140"/>
    </row>
    <row r="46" spans="1:22" ht="15" customHeight="1" x14ac:dyDescent="0.25">
      <c r="A46" s="143">
        <v>9</v>
      </c>
      <c r="B46" s="42" t="s">
        <v>90</v>
      </c>
      <c r="C46" s="22">
        <v>11.4</v>
      </c>
      <c r="D46" s="23">
        <v>28</v>
      </c>
      <c r="E46" s="66">
        <f t="shared" si="8"/>
        <v>28</v>
      </c>
      <c r="F46" s="52">
        <v>0</v>
      </c>
      <c r="G46" s="29"/>
      <c r="H46" s="68" t="b">
        <f t="shared" si="6"/>
        <v>0</v>
      </c>
      <c r="I46" s="28"/>
      <c r="J46" s="45"/>
      <c r="K46" s="45"/>
      <c r="L46" s="83">
        <f t="shared" si="7"/>
        <v>0</v>
      </c>
      <c r="M46" s="29"/>
      <c r="N46" s="144">
        <v>9</v>
      </c>
      <c r="O46" s="42" t="s">
        <v>90</v>
      </c>
      <c r="P46" s="23">
        <v>38</v>
      </c>
      <c r="Q46" s="23">
        <v>28</v>
      </c>
      <c r="R46" s="49">
        <v>0</v>
      </c>
      <c r="S46" s="49">
        <v>0</v>
      </c>
      <c r="T46" s="49">
        <v>0</v>
      </c>
      <c r="U46" s="50"/>
      <c r="V46" s="140"/>
    </row>
    <row r="47" spans="1:22" ht="15" customHeight="1" x14ac:dyDescent="0.25">
      <c r="A47" s="191">
        <v>10</v>
      </c>
      <c r="B47" s="195" t="s">
        <v>93</v>
      </c>
      <c r="C47" s="202">
        <v>12.9</v>
      </c>
      <c r="D47" s="203">
        <v>12.5</v>
      </c>
      <c r="E47" s="70">
        <v>13.75</v>
      </c>
      <c r="F47" s="3">
        <f t="shared" si="5"/>
        <v>6.9767441860465116</v>
      </c>
      <c r="G47" s="78">
        <v>2</v>
      </c>
      <c r="H47" s="72">
        <f t="shared" si="6"/>
        <v>-6.9767441860465116</v>
      </c>
      <c r="K47" s="45" t="s">
        <v>83</v>
      </c>
      <c r="L47" s="84">
        <v>0</v>
      </c>
      <c r="M47" s="78"/>
      <c r="N47" s="144">
        <v>10</v>
      </c>
      <c r="O47" s="42" t="s">
        <v>93</v>
      </c>
      <c r="P47" s="23">
        <v>15</v>
      </c>
      <c r="Q47" s="23">
        <v>12.5</v>
      </c>
      <c r="R47" s="49">
        <v>0</v>
      </c>
      <c r="S47" s="49">
        <v>0</v>
      </c>
      <c r="T47" s="49">
        <v>0</v>
      </c>
      <c r="U47" s="45"/>
      <c r="V47" s="140"/>
    </row>
    <row r="48" spans="1:22" ht="15" customHeight="1" x14ac:dyDescent="0.25">
      <c r="A48" s="143">
        <v>11</v>
      </c>
      <c r="B48" s="42" t="s">
        <v>91</v>
      </c>
      <c r="C48" s="22">
        <v>7.9</v>
      </c>
      <c r="D48" s="23">
        <v>14.5</v>
      </c>
      <c r="E48" s="70">
        <f t="shared" si="8"/>
        <v>14.5</v>
      </c>
      <c r="F48" s="3"/>
      <c r="G48" s="78"/>
      <c r="H48" s="72" t="b">
        <f t="shared" si="6"/>
        <v>0</v>
      </c>
      <c r="J48" s="45" t="s">
        <v>83</v>
      </c>
      <c r="K48" s="45"/>
      <c r="L48" s="209">
        <v>1.18</v>
      </c>
      <c r="M48" s="78"/>
      <c r="N48" s="144">
        <v>11</v>
      </c>
      <c r="O48" s="42" t="s">
        <v>91</v>
      </c>
      <c r="P48" s="23">
        <v>17</v>
      </c>
      <c r="Q48" s="23">
        <v>14.5</v>
      </c>
      <c r="R48" s="49">
        <v>0</v>
      </c>
      <c r="S48" s="49">
        <v>0</v>
      </c>
      <c r="T48" s="49">
        <v>0</v>
      </c>
      <c r="U48" s="45"/>
      <c r="V48" s="140"/>
    </row>
    <row r="49" spans="1:22" ht="15" hidden="1" customHeight="1" x14ac:dyDescent="0.25">
      <c r="A49" s="143">
        <v>12</v>
      </c>
      <c r="B49" s="47"/>
      <c r="C49" s="22">
        <v>0</v>
      </c>
      <c r="D49" s="23">
        <v>0</v>
      </c>
      <c r="E49" s="70">
        <f t="shared" si="8"/>
        <v>0</v>
      </c>
      <c r="F49" s="3" t="str">
        <f t="shared" si="5"/>
        <v>NO BET</v>
      </c>
      <c r="G49" s="78"/>
      <c r="H49" s="72">
        <f t="shared" si="6"/>
        <v>0</v>
      </c>
      <c r="J49" s="45"/>
      <c r="K49" s="45"/>
      <c r="L49" s="84">
        <f t="shared" ref="L49:L61" si="9">SUM(I49*J49*K49)</f>
        <v>0</v>
      </c>
      <c r="M49" s="78"/>
      <c r="N49" s="144">
        <v>12</v>
      </c>
      <c r="O49" s="47"/>
      <c r="P49" s="41">
        <v>0</v>
      </c>
      <c r="Q49" s="41">
        <v>0</v>
      </c>
      <c r="R49" s="49">
        <v>0</v>
      </c>
      <c r="S49" s="49">
        <v>0</v>
      </c>
      <c r="T49" s="49">
        <v>0</v>
      </c>
      <c r="U49" s="45"/>
      <c r="V49" s="140"/>
    </row>
    <row r="50" spans="1:22" ht="15" hidden="1" customHeight="1" x14ac:dyDescent="0.25">
      <c r="A50" s="143">
        <v>13</v>
      </c>
      <c r="B50" s="47"/>
      <c r="C50" s="22">
        <v>0</v>
      </c>
      <c r="D50" s="23">
        <v>0</v>
      </c>
      <c r="E50" s="70">
        <f t="shared" si="8"/>
        <v>0</v>
      </c>
      <c r="F50" s="3" t="str">
        <f t="shared" si="5"/>
        <v>NO BET</v>
      </c>
      <c r="G50" s="78"/>
      <c r="H50" s="72">
        <f t="shared" si="6"/>
        <v>0</v>
      </c>
      <c r="J50" s="45"/>
      <c r="K50" s="45"/>
      <c r="L50" s="84">
        <f t="shared" si="9"/>
        <v>0</v>
      </c>
      <c r="M50" s="78"/>
      <c r="N50" s="144">
        <v>13</v>
      </c>
      <c r="O50" s="47"/>
      <c r="P50" s="41">
        <v>0</v>
      </c>
      <c r="Q50" s="41">
        <v>0</v>
      </c>
      <c r="R50" s="49">
        <v>0</v>
      </c>
      <c r="S50" s="49">
        <v>0</v>
      </c>
      <c r="T50" s="49">
        <v>0</v>
      </c>
      <c r="U50" s="45"/>
      <c r="V50" s="140"/>
    </row>
    <row r="51" spans="1:22" ht="15" hidden="1" customHeight="1" x14ac:dyDescent="0.25">
      <c r="A51" s="143">
        <v>14</v>
      </c>
      <c r="B51" s="47"/>
      <c r="C51" s="22">
        <v>0</v>
      </c>
      <c r="D51" s="23">
        <v>0</v>
      </c>
      <c r="E51" s="70">
        <f t="shared" si="8"/>
        <v>0</v>
      </c>
      <c r="F51" s="3" t="str">
        <f t="shared" si="5"/>
        <v>NO BET</v>
      </c>
      <c r="G51" s="78"/>
      <c r="H51" s="72">
        <f t="shared" si="6"/>
        <v>0</v>
      </c>
      <c r="J51" s="45"/>
      <c r="K51" s="45"/>
      <c r="L51" s="84">
        <f t="shared" si="9"/>
        <v>0</v>
      </c>
      <c r="M51" s="78" t="s">
        <v>11</v>
      </c>
      <c r="N51" s="144">
        <v>14</v>
      </c>
      <c r="O51" s="47"/>
      <c r="P51" s="41">
        <v>0</v>
      </c>
      <c r="Q51" s="41">
        <v>0</v>
      </c>
      <c r="R51" s="49">
        <v>0</v>
      </c>
      <c r="S51" s="49">
        <v>0</v>
      </c>
      <c r="T51" s="49">
        <v>0</v>
      </c>
      <c r="U51" s="45"/>
      <c r="V51" s="140"/>
    </row>
    <row r="52" spans="1:22" ht="15" hidden="1" customHeight="1" x14ac:dyDescent="0.25">
      <c r="A52" s="143">
        <v>15</v>
      </c>
      <c r="B52" s="47"/>
      <c r="C52" s="26">
        <v>0</v>
      </c>
      <c r="D52" s="27">
        <v>0</v>
      </c>
      <c r="E52" s="70">
        <f t="shared" si="8"/>
        <v>0</v>
      </c>
      <c r="F52" s="3" t="str">
        <f t="shared" si="5"/>
        <v>NO BET</v>
      </c>
      <c r="G52" s="78"/>
      <c r="H52" s="72">
        <f t="shared" si="6"/>
        <v>0</v>
      </c>
      <c r="J52" s="53"/>
      <c r="K52" s="53"/>
      <c r="L52" s="84">
        <f t="shared" si="9"/>
        <v>0</v>
      </c>
      <c r="M52" s="78"/>
      <c r="N52" s="53">
        <v>15</v>
      </c>
      <c r="O52" s="47"/>
      <c r="P52" s="41">
        <v>0</v>
      </c>
      <c r="Q52" s="41">
        <v>0</v>
      </c>
      <c r="R52" s="55">
        <v>0</v>
      </c>
      <c r="S52" s="55">
        <v>0</v>
      </c>
      <c r="T52" s="55">
        <v>0</v>
      </c>
      <c r="U52" s="45"/>
      <c r="V52" s="140"/>
    </row>
    <row r="53" spans="1:22" ht="15" hidden="1" customHeight="1" x14ac:dyDescent="0.25">
      <c r="A53" s="143">
        <v>16</v>
      </c>
      <c r="B53" s="47"/>
      <c r="C53" s="22">
        <v>0</v>
      </c>
      <c r="D53" s="23">
        <v>0</v>
      </c>
      <c r="E53" s="70">
        <f t="shared" si="8"/>
        <v>0</v>
      </c>
      <c r="F53" s="3" t="str">
        <f t="shared" si="5"/>
        <v>NO BET</v>
      </c>
      <c r="G53" s="78"/>
      <c r="H53" s="72">
        <f t="shared" si="6"/>
        <v>0</v>
      </c>
      <c r="J53" s="45"/>
      <c r="K53" s="45"/>
      <c r="L53" s="84">
        <f t="shared" si="9"/>
        <v>0</v>
      </c>
      <c r="M53" s="78"/>
      <c r="N53" s="144">
        <v>16</v>
      </c>
      <c r="O53" s="47"/>
      <c r="P53" s="41">
        <v>0</v>
      </c>
      <c r="Q53" s="41">
        <v>0</v>
      </c>
      <c r="R53" s="49">
        <v>0</v>
      </c>
      <c r="S53" s="49">
        <v>0</v>
      </c>
      <c r="T53" s="49">
        <v>0</v>
      </c>
      <c r="U53" s="45"/>
      <c r="V53" s="140"/>
    </row>
    <row r="54" spans="1:22" ht="15" hidden="1" customHeight="1" x14ac:dyDescent="0.25">
      <c r="A54" s="143">
        <v>17</v>
      </c>
      <c r="B54" s="47"/>
      <c r="C54" s="22">
        <v>0</v>
      </c>
      <c r="D54" s="23">
        <v>0</v>
      </c>
      <c r="E54" s="70">
        <f t="shared" si="8"/>
        <v>0</v>
      </c>
      <c r="F54" s="3" t="str">
        <f t="shared" si="5"/>
        <v>NO BET</v>
      </c>
      <c r="G54" s="78"/>
      <c r="H54" s="72">
        <f t="shared" si="6"/>
        <v>0</v>
      </c>
      <c r="J54" s="45"/>
      <c r="K54" s="45"/>
      <c r="L54" s="84">
        <f t="shared" si="9"/>
        <v>0</v>
      </c>
      <c r="M54" s="78"/>
      <c r="N54" s="144">
        <v>17</v>
      </c>
      <c r="O54" s="47"/>
      <c r="P54" s="41">
        <v>0</v>
      </c>
      <c r="Q54" s="41">
        <v>0</v>
      </c>
      <c r="R54" s="49">
        <v>0</v>
      </c>
      <c r="S54" s="49">
        <v>0</v>
      </c>
      <c r="T54" s="49">
        <v>0</v>
      </c>
      <c r="U54" s="45"/>
      <c r="V54" s="140"/>
    </row>
    <row r="55" spans="1:22" ht="15" hidden="1" customHeight="1" x14ac:dyDescent="0.3">
      <c r="A55" s="143">
        <v>18</v>
      </c>
      <c r="B55" s="31"/>
      <c r="C55" s="22">
        <v>0</v>
      </c>
      <c r="D55" s="23">
        <v>0</v>
      </c>
      <c r="E55" s="70">
        <f t="shared" si="8"/>
        <v>0</v>
      </c>
      <c r="F55" s="3" t="str">
        <f t="shared" si="5"/>
        <v>NO BET</v>
      </c>
      <c r="G55" s="78"/>
      <c r="H55" s="72">
        <f t="shared" si="6"/>
        <v>0</v>
      </c>
      <c r="J55" s="45"/>
      <c r="K55" s="45"/>
      <c r="L55" s="84">
        <f t="shared" si="9"/>
        <v>0</v>
      </c>
      <c r="M55" s="78"/>
      <c r="N55" s="144">
        <v>18</v>
      </c>
      <c r="O55" s="44"/>
      <c r="P55" s="41">
        <v>0</v>
      </c>
      <c r="Q55" s="41">
        <v>0</v>
      </c>
      <c r="R55" s="49">
        <v>0</v>
      </c>
      <c r="S55" s="49">
        <v>0</v>
      </c>
      <c r="T55" s="49">
        <v>0</v>
      </c>
      <c r="U55" s="45"/>
      <c r="V55" s="140"/>
    </row>
    <row r="56" spans="1:22" ht="15" hidden="1" customHeight="1" x14ac:dyDescent="0.3">
      <c r="A56" s="143">
        <v>19</v>
      </c>
      <c r="B56" s="31"/>
      <c r="C56" s="22">
        <v>0</v>
      </c>
      <c r="D56" s="23">
        <v>0</v>
      </c>
      <c r="E56" s="70">
        <f t="shared" si="8"/>
        <v>0</v>
      </c>
      <c r="F56" s="3" t="str">
        <f t="shared" si="5"/>
        <v>NO BET</v>
      </c>
      <c r="G56" s="78"/>
      <c r="H56" s="72">
        <f t="shared" si="6"/>
        <v>0</v>
      </c>
      <c r="J56" s="45"/>
      <c r="K56" s="45"/>
      <c r="L56" s="84">
        <f t="shared" si="9"/>
        <v>0</v>
      </c>
      <c r="M56" s="78"/>
      <c r="N56" s="144">
        <v>19</v>
      </c>
      <c r="O56" s="44"/>
      <c r="P56" s="41">
        <v>0</v>
      </c>
      <c r="Q56" s="41">
        <v>0</v>
      </c>
      <c r="R56" s="49">
        <v>0</v>
      </c>
      <c r="S56" s="49">
        <v>0</v>
      </c>
      <c r="T56" s="49">
        <v>0</v>
      </c>
      <c r="U56" s="45"/>
      <c r="V56" s="140"/>
    </row>
    <row r="57" spans="1:22" ht="15" hidden="1" customHeight="1" x14ac:dyDescent="0.3">
      <c r="A57" s="143">
        <v>20</v>
      </c>
      <c r="B57" s="31"/>
      <c r="C57" s="22">
        <v>0</v>
      </c>
      <c r="D57" s="23">
        <v>0</v>
      </c>
      <c r="E57" s="70">
        <f t="shared" si="8"/>
        <v>0</v>
      </c>
      <c r="F57" s="3" t="str">
        <f t="shared" si="5"/>
        <v>NO BET</v>
      </c>
      <c r="G57" s="78"/>
      <c r="H57" s="72">
        <f t="shared" si="6"/>
        <v>0</v>
      </c>
      <c r="I57" s="2"/>
      <c r="J57" s="45"/>
      <c r="K57" s="45"/>
      <c r="L57" s="84">
        <f t="shared" si="9"/>
        <v>0</v>
      </c>
      <c r="M57" s="78"/>
      <c r="N57" s="144">
        <v>20</v>
      </c>
      <c r="O57" s="44"/>
      <c r="P57" s="41">
        <v>0</v>
      </c>
      <c r="Q57" s="41">
        <v>0</v>
      </c>
      <c r="R57" s="49">
        <v>0</v>
      </c>
      <c r="S57" s="49">
        <v>0</v>
      </c>
      <c r="T57" s="49">
        <v>0</v>
      </c>
      <c r="U57" s="45"/>
      <c r="V57" s="140"/>
    </row>
    <row r="58" spans="1:22" ht="15" hidden="1" customHeight="1" x14ac:dyDescent="0.3">
      <c r="A58" s="143">
        <v>21</v>
      </c>
      <c r="B58" s="31"/>
      <c r="C58" s="22">
        <v>0</v>
      </c>
      <c r="D58" s="23">
        <v>0</v>
      </c>
      <c r="E58" s="70">
        <f t="shared" si="8"/>
        <v>0</v>
      </c>
      <c r="F58" s="3" t="str">
        <f t="shared" si="5"/>
        <v>NO BET</v>
      </c>
      <c r="G58" s="78"/>
      <c r="H58" s="72">
        <f t="shared" si="6"/>
        <v>0</v>
      </c>
      <c r="J58" s="45"/>
      <c r="K58" s="45"/>
      <c r="L58" s="84">
        <f t="shared" si="9"/>
        <v>0</v>
      </c>
      <c r="M58" s="77"/>
      <c r="N58" s="144">
        <v>21</v>
      </c>
      <c r="O58" s="44"/>
      <c r="P58" s="41">
        <v>0</v>
      </c>
      <c r="Q58" s="41">
        <v>0</v>
      </c>
      <c r="R58" s="49">
        <v>0</v>
      </c>
      <c r="S58" s="49">
        <v>0</v>
      </c>
      <c r="T58" s="49">
        <v>0</v>
      </c>
      <c r="U58" s="45"/>
      <c r="V58" s="140"/>
    </row>
    <row r="59" spans="1:22" ht="15" hidden="1" customHeight="1" x14ac:dyDescent="0.3">
      <c r="A59" s="143">
        <v>22</v>
      </c>
      <c r="B59" s="31"/>
      <c r="C59" s="26">
        <v>0</v>
      </c>
      <c r="D59" s="27">
        <v>0</v>
      </c>
      <c r="E59" s="70">
        <f t="shared" si="8"/>
        <v>0</v>
      </c>
      <c r="F59" s="3" t="str">
        <f t="shared" si="5"/>
        <v>NO BET</v>
      </c>
      <c r="G59" s="78"/>
      <c r="H59" s="72">
        <f t="shared" si="6"/>
        <v>0</v>
      </c>
      <c r="J59" s="45"/>
      <c r="K59" s="45"/>
      <c r="L59" s="84">
        <f t="shared" si="9"/>
        <v>0</v>
      </c>
      <c r="M59" s="78"/>
      <c r="N59" s="144">
        <v>22</v>
      </c>
      <c r="O59" s="44"/>
      <c r="P59" s="41">
        <v>0</v>
      </c>
      <c r="Q59" s="41">
        <v>0</v>
      </c>
      <c r="R59" s="49">
        <v>0</v>
      </c>
      <c r="S59" s="49">
        <v>0</v>
      </c>
      <c r="T59" s="49">
        <v>0</v>
      </c>
      <c r="U59" s="45"/>
      <c r="V59" s="140"/>
    </row>
    <row r="60" spans="1:22" ht="15" hidden="1" customHeight="1" x14ac:dyDescent="0.3">
      <c r="A60" s="143">
        <v>23</v>
      </c>
      <c r="B60" s="31"/>
      <c r="C60" s="22">
        <v>0</v>
      </c>
      <c r="D60" s="23">
        <v>0</v>
      </c>
      <c r="E60" s="70">
        <f t="shared" si="8"/>
        <v>0</v>
      </c>
      <c r="F60" s="3" t="str">
        <f t="shared" si="5"/>
        <v>NO BET</v>
      </c>
      <c r="G60" s="78"/>
      <c r="H60" s="72">
        <f t="shared" si="6"/>
        <v>0</v>
      </c>
      <c r="J60" s="45"/>
      <c r="K60" s="45"/>
      <c r="L60" s="84">
        <f t="shared" si="9"/>
        <v>0</v>
      </c>
      <c r="M60" s="78"/>
      <c r="N60" s="144">
        <v>23</v>
      </c>
      <c r="O60" s="44"/>
      <c r="P60" s="41">
        <v>0</v>
      </c>
      <c r="Q60" s="41">
        <v>0</v>
      </c>
      <c r="R60" s="49">
        <v>0</v>
      </c>
      <c r="S60" s="49">
        <v>0</v>
      </c>
      <c r="T60" s="49">
        <v>0</v>
      </c>
      <c r="U60" s="45"/>
      <c r="V60" s="140"/>
    </row>
    <row r="61" spans="1:22" ht="15" hidden="1" customHeight="1" x14ac:dyDescent="0.3">
      <c r="A61" s="143">
        <v>24</v>
      </c>
      <c r="B61" s="31"/>
      <c r="C61" s="22">
        <v>0</v>
      </c>
      <c r="D61" s="23">
        <v>0</v>
      </c>
      <c r="E61" s="70">
        <f t="shared" si="8"/>
        <v>0</v>
      </c>
      <c r="F61" s="3" t="str">
        <f t="shared" si="5"/>
        <v>NO BET</v>
      </c>
      <c r="G61" s="78"/>
      <c r="H61" s="72">
        <f t="shared" si="6"/>
        <v>0</v>
      </c>
      <c r="J61" s="45"/>
      <c r="K61" s="45"/>
      <c r="L61" s="84">
        <f t="shared" si="9"/>
        <v>0</v>
      </c>
      <c r="M61" s="78"/>
      <c r="N61" s="144">
        <v>24</v>
      </c>
      <c r="O61" s="44"/>
      <c r="P61" s="41">
        <v>0</v>
      </c>
      <c r="Q61" s="41">
        <v>0</v>
      </c>
      <c r="R61" s="49">
        <v>0</v>
      </c>
      <c r="S61" s="49">
        <v>0</v>
      </c>
      <c r="T61" s="49">
        <v>0</v>
      </c>
      <c r="U61" s="45"/>
      <c r="V61" s="140"/>
    </row>
    <row r="62" spans="1:22" ht="15" customHeight="1" x14ac:dyDescent="0.25">
      <c r="N62" s="314"/>
      <c r="O62" s="314"/>
      <c r="P62" s="314"/>
      <c r="Q62" s="314"/>
      <c r="R62" s="314"/>
      <c r="S62" s="314"/>
      <c r="T62" s="314"/>
    </row>
    <row r="63" spans="1:22" ht="15" customHeight="1" x14ac:dyDescent="0.25">
      <c r="A63" s="24"/>
      <c r="B63" s="137" t="s">
        <v>40</v>
      </c>
      <c r="C63" s="77">
        <v>1</v>
      </c>
      <c r="D63" s="4"/>
      <c r="E63" s="5" t="s">
        <v>9</v>
      </c>
      <c r="F63" s="6">
        <f>SUM(F38:F61)</f>
        <v>33.887635275155425</v>
      </c>
      <c r="G63" s="7" t="s">
        <v>10</v>
      </c>
      <c r="H63" s="6">
        <f>SUM(H38:H62)</f>
        <v>-33.887635275155425</v>
      </c>
      <c r="N63" s="56"/>
      <c r="O63" s="314"/>
      <c r="P63" s="314"/>
      <c r="Q63" s="56"/>
      <c r="R63" s="56"/>
      <c r="S63" s="138" t="s">
        <v>19</v>
      </c>
      <c r="T63" s="139" t="s">
        <v>277</v>
      </c>
      <c r="U63" s="141"/>
    </row>
    <row r="64" spans="1:22" ht="15" customHeight="1" x14ac:dyDescent="0.25">
      <c r="A64" s="81"/>
      <c r="B64" s="81"/>
      <c r="C64" s="13" t="s">
        <v>271</v>
      </c>
      <c r="D64" s="12"/>
      <c r="E64" s="82"/>
      <c r="F64" s="14"/>
      <c r="G64" s="78"/>
      <c r="H64" s="81"/>
      <c r="M64" s="78"/>
      <c r="N64" s="16"/>
    </row>
    <row r="65" spans="1:22" ht="15" customHeight="1" x14ac:dyDescent="0.25">
      <c r="A65" s="57" t="s">
        <v>4</v>
      </c>
      <c r="B65" s="8" t="s">
        <v>44</v>
      </c>
      <c r="C65" s="35"/>
      <c r="D65" s="10" t="s">
        <v>13</v>
      </c>
      <c r="E65" s="321" t="s">
        <v>8</v>
      </c>
      <c r="F65" s="322">
        <v>0.9</v>
      </c>
      <c r="G65" s="323" t="s">
        <v>2</v>
      </c>
      <c r="H65" s="324">
        <v>100</v>
      </c>
      <c r="I65" s="147" t="s">
        <v>1</v>
      </c>
      <c r="J65" s="318" t="s">
        <v>18</v>
      </c>
      <c r="K65" s="318" t="s">
        <v>18</v>
      </c>
      <c r="L65" s="9"/>
      <c r="M65" s="317"/>
      <c r="N65" s="10" t="s">
        <v>4</v>
      </c>
      <c r="O65" s="8" t="s">
        <v>44</v>
      </c>
      <c r="P65" s="32"/>
      <c r="Q65" s="32"/>
      <c r="R65" s="32"/>
      <c r="S65" s="32"/>
      <c r="T65" s="32"/>
      <c r="U65" s="146" t="s">
        <v>45</v>
      </c>
    </row>
    <row r="66" spans="1:22" ht="15" customHeight="1" x14ac:dyDescent="0.25">
      <c r="A66" s="8" t="s">
        <v>5</v>
      </c>
      <c r="B66" s="48">
        <v>8</v>
      </c>
      <c r="C66" s="9"/>
      <c r="D66" s="9"/>
      <c r="E66" s="321"/>
      <c r="F66" s="322"/>
      <c r="G66" s="323"/>
      <c r="H66" s="324"/>
      <c r="I66" s="315" t="s">
        <v>59</v>
      </c>
      <c r="J66" s="318"/>
      <c r="K66" s="318"/>
      <c r="L66" s="8"/>
      <c r="M66" s="317"/>
      <c r="N66" s="8" t="s">
        <v>5</v>
      </c>
      <c r="O66" s="57">
        <v>8</v>
      </c>
      <c r="P66" s="34"/>
      <c r="Q66" s="34"/>
      <c r="R66" s="34"/>
      <c r="S66" s="34"/>
      <c r="T66" s="34"/>
      <c r="U66" s="146" t="s">
        <v>46</v>
      </c>
      <c r="V66" s="2"/>
    </row>
    <row r="67" spans="1:22" ht="15" customHeight="1" x14ac:dyDescent="0.25">
      <c r="A67" s="9"/>
      <c r="B67" s="9"/>
      <c r="C67" s="9"/>
      <c r="D67" s="315" t="s">
        <v>23</v>
      </c>
      <c r="E67" s="320" t="s">
        <v>24</v>
      </c>
      <c r="F67" s="9"/>
      <c r="G67" s="9"/>
      <c r="H67" s="9"/>
      <c r="I67" s="315"/>
      <c r="J67" s="146" t="s">
        <v>28</v>
      </c>
      <c r="K67" s="319" t="s">
        <v>41</v>
      </c>
      <c r="L67" s="85" t="s">
        <v>25</v>
      </c>
      <c r="M67" s="317"/>
      <c r="N67" s="33"/>
      <c r="O67" s="34"/>
      <c r="P67" s="34" t="s">
        <v>61</v>
      </c>
      <c r="Q67" s="34"/>
      <c r="R67" s="34" t="s">
        <v>60</v>
      </c>
      <c r="S67" s="148"/>
      <c r="T67" s="34"/>
      <c r="U67" s="315" t="s">
        <v>47</v>
      </c>
      <c r="V67" s="2"/>
    </row>
    <row r="68" spans="1:22" ht="15" customHeight="1" x14ac:dyDescent="0.25">
      <c r="A68" s="1" t="s">
        <v>16</v>
      </c>
      <c r="B68" s="25"/>
      <c r="C68" s="1" t="s">
        <v>6</v>
      </c>
      <c r="D68" s="315"/>
      <c r="E68" s="320"/>
      <c r="F68" s="1" t="s">
        <v>0</v>
      </c>
      <c r="G68" s="1" t="s">
        <v>7</v>
      </c>
      <c r="H68" s="1" t="s">
        <v>3</v>
      </c>
      <c r="I68" s="315"/>
      <c r="J68" s="146" t="s">
        <v>27</v>
      </c>
      <c r="K68" s="319"/>
      <c r="L68" s="85" t="s">
        <v>26</v>
      </c>
      <c r="M68" s="317"/>
      <c r="N68" s="35" t="s">
        <v>16</v>
      </c>
      <c r="O68" s="35" t="s">
        <v>17</v>
      </c>
      <c r="P68" s="36" t="s">
        <v>65</v>
      </c>
      <c r="Q68" s="37" t="s">
        <v>66</v>
      </c>
      <c r="R68" s="37" t="s">
        <v>64</v>
      </c>
      <c r="S68" s="37" t="s">
        <v>63</v>
      </c>
      <c r="T68" s="37" t="s">
        <v>62</v>
      </c>
      <c r="U68" s="315"/>
    </row>
    <row r="69" spans="1:22" ht="15" customHeight="1" x14ac:dyDescent="0.25">
      <c r="A69" s="150">
        <v>1</v>
      </c>
      <c r="B69" s="151" t="s">
        <v>96</v>
      </c>
      <c r="C69" s="152">
        <v>0</v>
      </c>
      <c r="D69" s="153">
        <v>0</v>
      </c>
      <c r="E69" s="154">
        <f>D69</f>
        <v>0</v>
      </c>
      <c r="F69" s="155" t="str">
        <f t="shared" ref="F69:F92" si="10">IF(I69="B", $H$65/C69*$F$65,IF(E69&lt;=C69,$I$65,IF(E69&gt;C69,SUM($H$65/C69*$F$65,0,ROUNDUP(,0)))))</f>
        <v>NO BET</v>
      </c>
      <c r="G69" s="171"/>
      <c r="H69" s="157">
        <f>IF(F69="NO BET",0,IF(G69&gt;1,F69*-1,IF(G69=1,SUM(F69*E69-F69,0))))</f>
        <v>0</v>
      </c>
      <c r="I69" s="172"/>
      <c r="J69" s="50"/>
      <c r="K69" s="50"/>
      <c r="L69" s="159">
        <v>0</v>
      </c>
      <c r="M69" s="171"/>
      <c r="N69" s="50">
        <v>1</v>
      </c>
      <c r="O69" s="151" t="s">
        <v>96</v>
      </c>
      <c r="P69" s="153">
        <v>0</v>
      </c>
      <c r="Q69" s="153">
        <v>0</v>
      </c>
      <c r="R69" s="161">
        <v>0</v>
      </c>
      <c r="S69" s="161">
        <v>0</v>
      </c>
      <c r="T69" s="161">
        <v>0</v>
      </c>
      <c r="U69" s="50"/>
      <c r="V69" s="140"/>
    </row>
    <row r="70" spans="1:22" ht="15" customHeight="1" x14ac:dyDescent="0.25">
      <c r="A70" s="198">
        <v>2</v>
      </c>
      <c r="B70" s="199" t="s">
        <v>107</v>
      </c>
      <c r="C70" s="200">
        <v>2.4</v>
      </c>
      <c r="D70" s="201">
        <v>1.8</v>
      </c>
      <c r="E70" s="165">
        <v>1.55</v>
      </c>
      <c r="F70" s="166" t="str">
        <f t="shared" si="10"/>
        <v>NO BET</v>
      </c>
      <c r="G70" s="77"/>
      <c r="H70" s="167">
        <f t="shared" ref="H70:H92" si="11">IF(F70="NO BET",0,IF(G70&gt;1,F70*-1,IF(G70=1,SUM(F70*E70-F70,0))))</f>
        <v>0</v>
      </c>
      <c r="I70" s="2"/>
      <c r="J70" s="45" t="s">
        <v>83</v>
      </c>
      <c r="K70" s="45" t="s">
        <v>83</v>
      </c>
      <c r="L70" s="168">
        <v>0</v>
      </c>
      <c r="M70" s="77"/>
      <c r="N70" s="45">
        <v>2</v>
      </c>
      <c r="O70" s="163" t="s">
        <v>97</v>
      </c>
      <c r="P70" s="164">
        <v>3</v>
      </c>
      <c r="Q70" s="164">
        <v>1.8</v>
      </c>
      <c r="R70" s="170">
        <v>100</v>
      </c>
      <c r="S70" s="170">
        <v>1100</v>
      </c>
      <c r="T70" s="170">
        <v>0</v>
      </c>
      <c r="U70" s="45" t="s">
        <v>254</v>
      </c>
      <c r="V70" s="140"/>
    </row>
    <row r="71" spans="1:22" ht="15" customHeight="1" x14ac:dyDescent="0.25">
      <c r="A71" s="150">
        <v>3</v>
      </c>
      <c r="B71" s="151" t="s">
        <v>98</v>
      </c>
      <c r="C71" s="152">
        <v>0</v>
      </c>
      <c r="D71" s="153">
        <v>0</v>
      </c>
      <c r="E71" s="154">
        <f t="shared" ref="E71:E92" si="12">D71</f>
        <v>0</v>
      </c>
      <c r="F71" s="155" t="str">
        <f t="shared" si="10"/>
        <v>NO BET</v>
      </c>
      <c r="G71" s="171"/>
      <c r="H71" s="157">
        <f t="shared" si="11"/>
        <v>0</v>
      </c>
      <c r="I71" s="172"/>
      <c r="J71" s="50"/>
      <c r="K71" s="50"/>
      <c r="L71" s="159">
        <f t="shared" ref="L71:L92" si="13">SUM(I71*J71*K71)</f>
        <v>0</v>
      </c>
      <c r="M71" s="171"/>
      <c r="N71" s="50">
        <v>3</v>
      </c>
      <c r="O71" s="151" t="s">
        <v>98</v>
      </c>
      <c r="P71" s="153">
        <v>0</v>
      </c>
      <c r="Q71" s="153">
        <v>0</v>
      </c>
      <c r="R71" s="161">
        <v>0</v>
      </c>
      <c r="S71" s="161">
        <v>0</v>
      </c>
      <c r="T71" s="161">
        <v>0</v>
      </c>
      <c r="U71" s="50"/>
      <c r="V71" s="140"/>
    </row>
    <row r="72" spans="1:22" ht="15" customHeight="1" x14ac:dyDescent="0.25">
      <c r="A72" s="143">
        <v>4</v>
      </c>
      <c r="B72" s="42" t="s">
        <v>99</v>
      </c>
      <c r="C72" s="22">
        <v>5.2</v>
      </c>
      <c r="D72" s="23">
        <v>5.0999999999999996</v>
      </c>
      <c r="E72" s="70">
        <v>7.4</v>
      </c>
      <c r="F72" s="3">
        <v>0</v>
      </c>
      <c r="G72" s="78"/>
      <c r="H72" s="72" t="b">
        <f t="shared" si="11"/>
        <v>0</v>
      </c>
      <c r="J72" s="45" t="s">
        <v>83</v>
      </c>
      <c r="K72" s="45"/>
      <c r="L72" s="83">
        <v>0</v>
      </c>
      <c r="M72" s="78"/>
      <c r="N72" s="144">
        <v>4</v>
      </c>
      <c r="O72" s="42" t="s">
        <v>99</v>
      </c>
      <c r="P72" s="23">
        <v>12.5</v>
      </c>
      <c r="Q72" s="23">
        <v>5.0999999999999996</v>
      </c>
      <c r="R72" s="49">
        <v>0</v>
      </c>
      <c r="S72" s="49">
        <v>0</v>
      </c>
      <c r="T72" s="49">
        <v>0</v>
      </c>
      <c r="U72" s="45"/>
      <c r="V72" s="140"/>
    </row>
    <row r="73" spans="1:22" ht="15" customHeight="1" x14ac:dyDescent="0.25">
      <c r="A73" s="150">
        <v>5</v>
      </c>
      <c r="B73" s="151" t="s">
        <v>100</v>
      </c>
      <c r="C73" s="152">
        <v>0</v>
      </c>
      <c r="D73" s="153">
        <v>0</v>
      </c>
      <c r="E73" s="154">
        <f t="shared" si="12"/>
        <v>0</v>
      </c>
      <c r="F73" s="155" t="str">
        <f t="shared" si="10"/>
        <v>NO BET</v>
      </c>
      <c r="G73" s="171"/>
      <c r="H73" s="157">
        <f t="shared" si="11"/>
        <v>0</v>
      </c>
      <c r="I73" s="172"/>
      <c r="J73" s="50"/>
      <c r="K73" s="50"/>
      <c r="L73" s="159">
        <v>0</v>
      </c>
      <c r="M73" s="171"/>
      <c r="N73" s="50">
        <v>5</v>
      </c>
      <c r="O73" s="151" t="s">
        <v>100</v>
      </c>
      <c r="P73" s="153">
        <v>0</v>
      </c>
      <c r="Q73" s="153">
        <v>0</v>
      </c>
      <c r="R73" s="161">
        <v>0</v>
      </c>
      <c r="S73" s="161">
        <v>0</v>
      </c>
      <c r="T73" s="161">
        <v>0</v>
      </c>
      <c r="U73" s="50"/>
      <c r="V73" s="140"/>
    </row>
    <row r="74" spans="1:22" ht="15" customHeight="1" x14ac:dyDescent="0.25">
      <c r="A74" s="150">
        <v>6</v>
      </c>
      <c r="B74" s="151" t="s">
        <v>106</v>
      </c>
      <c r="C74" s="152">
        <v>0</v>
      </c>
      <c r="D74" s="153">
        <v>0</v>
      </c>
      <c r="E74" s="154">
        <f t="shared" si="12"/>
        <v>0</v>
      </c>
      <c r="F74" s="155" t="str">
        <f t="shared" si="10"/>
        <v>NO BET</v>
      </c>
      <c r="G74" s="171"/>
      <c r="H74" s="157">
        <f t="shared" si="11"/>
        <v>0</v>
      </c>
      <c r="I74" s="172"/>
      <c r="J74" s="50"/>
      <c r="K74" s="50"/>
      <c r="L74" s="159">
        <f t="shared" si="13"/>
        <v>0</v>
      </c>
      <c r="M74" s="171"/>
      <c r="N74" s="50">
        <v>6</v>
      </c>
      <c r="O74" s="151" t="s">
        <v>106</v>
      </c>
      <c r="P74" s="153">
        <v>0</v>
      </c>
      <c r="Q74" s="153">
        <v>0</v>
      </c>
      <c r="R74" s="161">
        <v>0</v>
      </c>
      <c r="S74" s="161">
        <v>0</v>
      </c>
      <c r="T74" s="161">
        <v>0</v>
      </c>
      <c r="U74" s="50"/>
      <c r="V74" s="140"/>
    </row>
    <row r="75" spans="1:22" ht="15" customHeight="1" x14ac:dyDescent="0.25">
      <c r="A75" s="191">
        <v>7</v>
      </c>
      <c r="B75" s="195" t="s">
        <v>101</v>
      </c>
      <c r="C75" s="239">
        <v>2.6</v>
      </c>
      <c r="D75" s="240">
        <v>3.9</v>
      </c>
      <c r="E75" s="70">
        <v>4.8499999999999996</v>
      </c>
      <c r="F75" s="231">
        <f t="shared" si="10"/>
        <v>34.615384615384613</v>
      </c>
      <c r="G75" s="247">
        <v>1</v>
      </c>
      <c r="H75" s="233">
        <f t="shared" si="11"/>
        <v>133.26923076923075</v>
      </c>
      <c r="I75" s="251"/>
      <c r="J75" s="235" t="s">
        <v>83</v>
      </c>
      <c r="K75" s="235" t="s">
        <v>83</v>
      </c>
      <c r="L75" s="209">
        <v>0</v>
      </c>
      <c r="M75" s="247"/>
      <c r="N75" s="212">
        <v>7</v>
      </c>
      <c r="O75" s="237" t="s">
        <v>101</v>
      </c>
      <c r="P75" s="240">
        <v>7</v>
      </c>
      <c r="Q75" s="240">
        <v>3.9</v>
      </c>
      <c r="R75" s="238">
        <v>0</v>
      </c>
      <c r="S75" s="238">
        <v>0</v>
      </c>
      <c r="T75" s="238">
        <v>0</v>
      </c>
      <c r="U75" s="235"/>
      <c r="V75" s="140"/>
    </row>
    <row r="76" spans="1:22" ht="15" customHeight="1" x14ac:dyDescent="0.25">
      <c r="A76" s="150">
        <v>8</v>
      </c>
      <c r="B76" s="151" t="s">
        <v>102</v>
      </c>
      <c r="C76" s="152">
        <v>0</v>
      </c>
      <c r="D76" s="153">
        <v>0</v>
      </c>
      <c r="E76" s="154">
        <f t="shared" si="12"/>
        <v>0</v>
      </c>
      <c r="F76" s="155" t="str">
        <f t="shared" si="10"/>
        <v>NO BET</v>
      </c>
      <c r="G76" s="171"/>
      <c r="H76" s="157">
        <f t="shared" si="11"/>
        <v>0</v>
      </c>
      <c r="I76" s="172"/>
      <c r="J76" s="50"/>
      <c r="K76" s="50"/>
      <c r="L76" s="159">
        <f t="shared" si="13"/>
        <v>0</v>
      </c>
      <c r="M76" s="171"/>
      <c r="N76" s="50">
        <v>8</v>
      </c>
      <c r="O76" s="151" t="s">
        <v>102</v>
      </c>
      <c r="P76" s="153">
        <v>0</v>
      </c>
      <c r="Q76" s="153">
        <v>0</v>
      </c>
      <c r="R76" s="161">
        <v>0</v>
      </c>
      <c r="S76" s="161">
        <v>0</v>
      </c>
      <c r="T76" s="161">
        <v>0</v>
      </c>
      <c r="U76" s="50"/>
      <c r="V76" s="140"/>
    </row>
    <row r="77" spans="1:22" ht="15" customHeight="1" x14ac:dyDescent="0.25">
      <c r="A77" s="150">
        <v>9</v>
      </c>
      <c r="B77" s="151" t="s">
        <v>105</v>
      </c>
      <c r="C77" s="152">
        <v>0</v>
      </c>
      <c r="D77" s="153">
        <v>0</v>
      </c>
      <c r="E77" s="154">
        <f t="shared" si="12"/>
        <v>0</v>
      </c>
      <c r="F77" s="155" t="str">
        <f t="shared" si="10"/>
        <v>NO BET</v>
      </c>
      <c r="G77" s="171"/>
      <c r="H77" s="157">
        <f t="shared" si="11"/>
        <v>0</v>
      </c>
      <c r="I77" s="172"/>
      <c r="J77" s="50"/>
      <c r="K77" s="50"/>
      <c r="L77" s="159">
        <f t="shared" si="13"/>
        <v>0</v>
      </c>
      <c r="M77" s="171"/>
      <c r="N77" s="50">
        <v>9</v>
      </c>
      <c r="O77" s="151" t="s">
        <v>105</v>
      </c>
      <c r="P77" s="153">
        <v>0</v>
      </c>
      <c r="Q77" s="153">
        <v>0</v>
      </c>
      <c r="R77" s="161">
        <v>0</v>
      </c>
      <c r="S77" s="161">
        <v>0</v>
      </c>
      <c r="T77" s="161">
        <v>0</v>
      </c>
      <c r="U77" s="50"/>
      <c r="V77" s="140"/>
    </row>
    <row r="78" spans="1:22" ht="15" customHeight="1" x14ac:dyDescent="0.25">
      <c r="A78" s="150">
        <v>10</v>
      </c>
      <c r="B78" s="151" t="s">
        <v>103</v>
      </c>
      <c r="C78" s="152">
        <v>0</v>
      </c>
      <c r="D78" s="153">
        <v>0</v>
      </c>
      <c r="E78" s="154">
        <f t="shared" si="12"/>
        <v>0</v>
      </c>
      <c r="F78" s="155" t="str">
        <f t="shared" si="10"/>
        <v>NO BET</v>
      </c>
      <c r="G78" s="171"/>
      <c r="H78" s="157">
        <f t="shared" si="11"/>
        <v>0</v>
      </c>
      <c r="I78" s="172"/>
      <c r="J78" s="50"/>
      <c r="K78" s="50"/>
      <c r="L78" s="162">
        <v>0</v>
      </c>
      <c r="M78" s="171"/>
      <c r="N78" s="50">
        <v>10</v>
      </c>
      <c r="O78" s="151" t="s">
        <v>103</v>
      </c>
      <c r="P78" s="153">
        <v>0</v>
      </c>
      <c r="Q78" s="153">
        <v>0</v>
      </c>
      <c r="R78" s="161">
        <v>0</v>
      </c>
      <c r="S78" s="161">
        <v>0</v>
      </c>
      <c r="T78" s="161">
        <v>0</v>
      </c>
      <c r="U78" s="50"/>
      <c r="V78" s="140"/>
    </row>
    <row r="79" spans="1:22" ht="15" customHeight="1" x14ac:dyDescent="0.25">
      <c r="A79" s="143">
        <v>11</v>
      </c>
      <c r="B79" s="42" t="s">
        <v>104</v>
      </c>
      <c r="C79" s="22">
        <v>81</v>
      </c>
      <c r="D79" s="23">
        <v>24</v>
      </c>
      <c r="E79" s="70">
        <v>41</v>
      </c>
      <c r="F79" s="3" t="str">
        <f t="shared" si="10"/>
        <v>NO BET</v>
      </c>
      <c r="G79" s="78"/>
      <c r="H79" s="72">
        <f t="shared" si="11"/>
        <v>0</v>
      </c>
      <c r="J79" s="45"/>
      <c r="K79" s="45"/>
      <c r="L79" s="84">
        <f t="shared" si="13"/>
        <v>0</v>
      </c>
      <c r="M79" s="78"/>
      <c r="N79" s="144">
        <v>11</v>
      </c>
      <c r="O79" s="42" t="s">
        <v>104</v>
      </c>
      <c r="P79" s="23">
        <v>70</v>
      </c>
      <c r="Q79" s="23">
        <v>24</v>
      </c>
      <c r="R79" s="49">
        <v>0</v>
      </c>
      <c r="S79" s="49">
        <v>0</v>
      </c>
      <c r="T79" s="49">
        <v>0</v>
      </c>
      <c r="U79" s="45"/>
      <c r="V79" s="140"/>
    </row>
    <row r="80" spans="1:22" ht="15" hidden="1" customHeight="1" x14ac:dyDescent="0.25">
      <c r="A80" s="143">
        <v>12</v>
      </c>
      <c r="B80" s="31"/>
      <c r="C80" s="22">
        <v>0</v>
      </c>
      <c r="D80" s="23">
        <v>0</v>
      </c>
      <c r="E80" s="70">
        <f t="shared" si="12"/>
        <v>0</v>
      </c>
      <c r="F80" s="3" t="str">
        <f t="shared" si="10"/>
        <v>NO BET</v>
      </c>
      <c r="G80" s="78"/>
      <c r="H80" s="72">
        <f t="shared" si="11"/>
        <v>0</v>
      </c>
      <c r="J80" s="45"/>
      <c r="K80" s="45"/>
      <c r="L80" s="84">
        <f t="shared" si="13"/>
        <v>0</v>
      </c>
      <c r="M80" s="78"/>
      <c r="N80" s="144">
        <v>12</v>
      </c>
      <c r="O80" s="43"/>
      <c r="P80" s="41">
        <v>0</v>
      </c>
      <c r="Q80" s="41">
        <v>0</v>
      </c>
      <c r="R80" s="49">
        <v>0</v>
      </c>
      <c r="S80" s="49">
        <v>0</v>
      </c>
      <c r="T80" s="49">
        <v>0</v>
      </c>
      <c r="U80" s="45"/>
      <c r="V80" s="140"/>
    </row>
    <row r="81" spans="1:22" ht="15" hidden="1" customHeight="1" x14ac:dyDescent="0.25">
      <c r="A81" s="143">
        <v>13</v>
      </c>
      <c r="B81" s="31"/>
      <c r="C81" s="22">
        <v>0</v>
      </c>
      <c r="D81" s="23">
        <v>0</v>
      </c>
      <c r="E81" s="70">
        <f t="shared" si="12"/>
        <v>0</v>
      </c>
      <c r="F81" s="3" t="str">
        <f t="shared" si="10"/>
        <v>NO BET</v>
      </c>
      <c r="G81" s="78"/>
      <c r="H81" s="72">
        <f t="shared" si="11"/>
        <v>0</v>
      </c>
      <c r="J81" s="45"/>
      <c r="K81" s="45"/>
      <c r="L81" s="84">
        <f t="shared" si="13"/>
        <v>0</v>
      </c>
      <c r="M81" s="78"/>
      <c r="N81" s="144">
        <v>13</v>
      </c>
      <c r="O81" s="43"/>
      <c r="P81" s="41">
        <v>0</v>
      </c>
      <c r="Q81" s="41">
        <v>0</v>
      </c>
      <c r="R81" s="49">
        <v>0</v>
      </c>
      <c r="S81" s="49">
        <v>0</v>
      </c>
      <c r="T81" s="49">
        <v>0</v>
      </c>
      <c r="U81" s="45"/>
      <c r="V81" s="140"/>
    </row>
    <row r="82" spans="1:22" ht="15" hidden="1" customHeight="1" x14ac:dyDescent="0.25">
      <c r="A82" s="143">
        <v>14</v>
      </c>
      <c r="B82" s="31"/>
      <c r="C82" s="22">
        <v>0</v>
      </c>
      <c r="D82" s="23">
        <v>0</v>
      </c>
      <c r="E82" s="70">
        <f t="shared" si="12"/>
        <v>0</v>
      </c>
      <c r="F82" s="3" t="str">
        <f t="shared" si="10"/>
        <v>NO BET</v>
      </c>
      <c r="G82" s="78"/>
      <c r="H82" s="72">
        <f t="shared" si="11"/>
        <v>0</v>
      </c>
      <c r="J82" s="45"/>
      <c r="K82" s="45"/>
      <c r="L82" s="84">
        <f t="shared" si="13"/>
        <v>0</v>
      </c>
      <c r="M82" s="78" t="s">
        <v>11</v>
      </c>
      <c r="N82" s="144">
        <v>14</v>
      </c>
      <c r="O82" s="43"/>
      <c r="P82" s="41">
        <v>0</v>
      </c>
      <c r="Q82" s="41">
        <v>0</v>
      </c>
      <c r="R82" s="49">
        <v>0</v>
      </c>
      <c r="S82" s="49">
        <v>0</v>
      </c>
      <c r="T82" s="49">
        <v>0</v>
      </c>
      <c r="U82" s="45"/>
      <c r="V82" s="140"/>
    </row>
    <row r="83" spans="1:22" ht="15" hidden="1" customHeight="1" x14ac:dyDescent="0.25">
      <c r="A83" s="143">
        <v>15</v>
      </c>
      <c r="B83" s="31"/>
      <c r="C83" s="26">
        <v>0</v>
      </c>
      <c r="D83" s="27">
        <v>0</v>
      </c>
      <c r="E83" s="70">
        <f t="shared" si="12"/>
        <v>0</v>
      </c>
      <c r="F83" s="3" t="str">
        <f t="shared" si="10"/>
        <v>NO BET</v>
      </c>
      <c r="G83" s="78"/>
      <c r="H83" s="72">
        <f t="shared" si="11"/>
        <v>0</v>
      </c>
      <c r="J83" s="53"/>
      <c r="K83" s="53"/>
      <c r="L83" s="84">
        <f t="shared" si="13"/>
        <v>0</v>
      </c>
      <c r="M83" s="78"/>
      <c r="N83" s="53">
        <v>15</v>
      </c>
      <c r="O83" s="43"/>
      <c r="P83" s="41">
        <v>0</v>
      </c>
      <c r="Q83" s="41">
        <v>0</v>
      </c>
      <c r="R83" s="55">
        <v>0</v>
      </c>
      <c r="S83" s="55">
        <v>0</v>
      </c>
      <c r="T83" s="55">
        <v>0</v>
      </c>
      <c r="U83" s="45"/>
      <c r="V83" s="140"/>
    </row>
    <row r="84" spans="1:22" ht="15" hidden="1" customHeight="1" x14ac:dyDescent="0.3">
      <c r="A84" s="143">
        <v>16</v>
      </c>
      <c r="B84" s="31"/>
      <c r="C84" s="22">
        <v>0</v>
      </c>
      <c r="D84" s="23">
        <v>0</v>
      </c>
      <c r="E84" s="70">
        <f t="shared" si="12"/>
        <v>0</v>
      </c>
      <c r="F84" s="3" t="str">
        <f t="shared" si="10"/>
        <v>NO BET</v>
      </c>
      <c r="G84" s="78"/>
      <c r="H84" s="72">
        <f t="shared" si="11"/>
        <v>0</v>
      </c>
      <c r="J84" s="45"/>
      <c r="K84" s="45"/>
      <c r="L84" s="84">
        <f t="shared" si="13"/>
        <v>0</v>
      </c>
      <c r="M84" s="78"/>
      <c r="N84" s="144">
        <v>16</v>
      </c>
      <c r="O84" s="44"/>
      <c r="P84" s="41">
        <v>0</v>
      </c>
      <c r="Q84" s="41">
        <v>0</v>
      </c>
      <c r="R84" s="49">
        <v>0</v>
      </c>
      <c r="S84" s="49">
        <v>0</v>
      </c>
      <c r="T84" s="49">
        <v>0</v>
      </c>
      <c r="U84" s="45"/>
      <c r="V84" s="140"/>
    </row>
    <row r="85" spans="1:22" ht="15" hidden="1" customHeight="1" x14ac:dyDescent="0.3">
      <c r="A85" s="143">
        <v>17</v>
      </c>
      <c r="B85" s="31"/>
      <c r="C85" s="22">
        <v>0</v>
      </c>
      <c r="D85" s="23">
        <v>0</v>
      </c>
      <c r="E85" s="70">
        <f t="shared" si="12"/>
        <v>0</v>
      </c>
      <c r="F85" s="3" t="str">
        <f t="shared" si="10"/>
        <v>NO BET</v>
      </c>
      <c r="G85" s="78"/>
      <c r="H85" s="72">
        <f t="shared" si="11"/>
        <v>0</v>
      </c>
      <c r="J85" s="45"/>
      <c r="K85" s="45"/>
      <c r="L85" s="84">
        <f t="shared" si="13"/>
        <v>0</v>
      </c>
      <c r="M85" s="78"/>
      <c r="N85" s="144">
        <v>17</v>
      </c>
      <c r="O85" s="44"/>
      <c r="P85" s="41">
        <v>0</v>
      </c>
      <c r="Q85" s="41">
        <v>0</v>
      </c>
      <c r="R85" s="49">
        <v>0</v>
      </c>
      <c r="S85" s="49">
        <v>0</v>
      </c>
      <c r="T85" s="49">
        <v>0</v>
      </c>
      <c r="U85" s="45"/>
      <c r="V85" s="140"/>
    </row>
    <row r="86" spans="1:22" ht="15" hidden="1" customHeight="1" x14ac:dyDescent="0.3">
      <c r="A86" s="143">
        <v>18</v>
      </c>
      <c r="B86" s="31"/>
      <c r="C86" s="22">
        <v>0</v>
      </c>
      <c r="D86" s="23">
        <v>0</v>
      </c>
      <c r="E86" s="70">
        <f t="shared" si="12"/>
        <v>0</v>
      </c>
      <c r="F86" s="3" t="str">
        <f t="shared" si="10"/>
        <v>NO BET</v>
      </c>
      <c r="G86" s="78"/>
      <c r="H86" s="72">
        <f t="shared" si="11"/>
        <v>0</v>
      </c>
      <c r="J86" s="45"/>
      <c r="K86" s="45"/>
      <c r="L86" s="84">
        <f t="shared" si="13"/>
        <v>0</v>
      </c>
      <c r="M86" s="78"/>
      <c r="N86" s="144">
        <v>18</v>
      </c>
      <c r="O86" s="44"/>
      <c r="P86" s="41">
        <v>0</v>
      </c>
      <c r="Q86" s="41">
        <v>0</v>
      </c>
      <c r="R86" s="49">
        <v>0</v>
      </c>
      <c r="S86" s="49">
        <v>0</v>
      </c>
      <c r="T86" s="49">
        <v>0</v>
      </c>
      <c r="U86" s="45"/>
      <c r="V86" s="140"/>
    </row>
    <row r="87" spans="1:22" ht="15" hidden="1" customHeight="1" x14ac:dyDescent="0.3">
      <c r="A87" s="143">
        <v>19</v>
      </c>
      <c r="B87" s="31"/>
      <c r="C87" s="22">
        <v>0</v>
      </c>
      <c r="D87" s="23">
        <v>0</v>
      </c>
      <c r="E87" s="70">
        <f t="shared" si="12"/>
        <v>0</v>
      </c>
      <c r="F87" s="3" t="str">
        <f t="shared" si="10"/>
        <v>NO BET</v>
      </c>
      <c r="G87" s="78"/>
      <c r="H87" s="72">
        <f t="shared" si="11"/>
        <v>0</v>
      </c>
      <c r="J87" s="45"/>
      <c r="K87" s="45"/>
      <c r="L87" s="84">
        <f t="shared" si="13"/>
        <v>0</v>
      </c>
      <c r="M87" s="78"/>
      <c r="N87" s="144">
        <v>19</v>
      </c>
      <c r="O87" s="44"/>
      <c r="P87" s="41">
        <v>0</v>
      </c>
      <c r="Q87" s="41">
        <v>0</v>
      </c>
      <c r="R87" s="49">
        <v>0</v>
      </c>
      <c r="S87" s="49">
        <v>0</v>
      </c>
      <c r="T87" s="49">
        <v>0</v>
      </c>
      <c r="U87" s="45"/>
      <c r="V87" s="140"/>
    </row>
    <row r="88" spans="1:22" ht="15" hidden="1" customHeight="1" x14ac:dyDescent="0.3">
      <c r="A88" s="143">
        <v>20</v>
      </c>
      <c r="B88" s="31"/>
      <c r="C88" s="22">
        <v>0</v>
      </c>
      <c r="D88" s="23">
        <v>0</v>
      </c>
      <c r="E88" s="70">
        <f t="shared" si="12"/>
        <v>0</v>
      </c>
      <c r="F88" s="3" t="str">
        <f t="shared" si="10"/>
        <v>NO BET</v>
      </c>
      <c r="G88" s="78"/>
      <c r="H88" s="72">
        <f t="shared" si="11"/>
        <v>0</v>
      </c>
      <c r="I88" s="2"/>
      <c r="J88" s="45"/>
      <c r="K88" s="45"/>
      <c r="L88" s="84">
        <f t="shared" si="13"/>
        <v>0</v>
      </c>
      <c r="M88" s="78"/>
      <c r="N88" s="144">
        <v>20</v>
      </c>
      <c r="O88" s="44"/>
      <c r="P88" s="41">
        <v>0</v>
      </c>
      <c r="Q88" s="41">
        <v>0</v>
      </c>
      <c r="R88" s="49">
        <v>0</v>
      </c>
      <c r="S88" s="49">
        <v>0</v>
      </c>
      <c r="T88" s="49">
        <v>0</v>
      </c>
      <c r="U88" s="45"/>
      <c r="V88" s="140"/>
    </row>
    <row r="89" spans="1:22" ht="15" hidden="1" customHeight="1" x14ac:dyDescent="0.3">
      <c r="A89" s="143">
        <v>21</v>
      </c>
      <c r="B89" s="31"/>
      <c r="C89" s="22">
        <v>0</v>
      </c>
      <c r="D89" s="23">
        <v>0</v>
      </c>
      <c r="E89" s="70">
        <f t="shared" si="12"/>
        <v>0</v>
      </c>
      <c r="F89" s="3" t="str">
        <f t="shared" si="10"/>
        <v>NO BET</v>
      </c>
      <c r="G89" s="78"/>
      <c r="H89" s="72">
        <f t="shared" si="11"/>
        <v>0</v>
      </c>
      <c r="J89" s="45"/>
      <c r="K89" s="45"/>
      <c r="L89" s="84">
        <f t="shared" si="13"/>
        <v>0</v>
      </c>
      <c r="M89" s="77"/>
      <c r="N89" s="144">
        <v>21</v>
      </c>
      <c r="O89" s="44"/>
      <c r="P89" s="41">
        <v>0</v>
      </c>
      <c r="Q89" s="41">
        <v>0</v>
      </c>
      <c r="R89" s="49">
        <v>0</v>
      </c>
      <c r="S89" s="49">
        <v>0</v>
      </c>
      <c r="T89" s="49">
        <v>0</v>
      </c>
      <c r="U89" s="45"/>
      <c r="V89" s="140"/>
    </row>
    <row r="90" spans="1:22" ht="15" hidden="1" customHeight="1" x14ac:dyDescent="0.3">
      <c r="A90" s="143">
        <v>22</v>
      </c>
      <c r="B90" s="31"/>
      <c r="C90" s="26">
        <v>0</v>
      </c>
      <c r="D90" s="27">
        <v>0</v>
      </c>
      <c r="E90" s="70">
        <f t="shared" si="12"/>
        <v>0</v>
      </c>
      <c r="F90" s="3" t="str">
        <f t="shared" si="10"/>
        <v>NO BET</v>
      </c>
      <c r="G90" s="78"/>
      <c r="H90" s="72">
        <f t="shared" si="11"/>
        <v>0</v>
      </c>
      <c r="J90" s="45"/>
      <c r="K90" s="45"/>
      <c r="L90" s="84">
        <f t="shared" si="13"/>
        <v>0</v>
      </c>
      <c r="M90" s="78"/>
      <c r="N90" s="144">
        <v>22</v>
      </c>
      <c r="O90" s="44"/>
      <c r="P90" s="41">
        <v>0</v>
      </c>
      <c r="Q90" s="41">
        <v>0</v>
      </c>
      <c r="R90" s="49">
        <v>0</v>
      </c>
      <c r="S90" s="49">
        <v>0</v>
      </c>
      <c r="T90" s="49">
        <v>0</v>
      </c>
      <c r="U90" s="45"/>
      <c r="V90" s="140"/>
    </row>
    <row r="91" spans="1:22" ht="15" hidden="1" customHeight="1" x14ac:dyDescent="0.3">
      <c r="A91" s="143">
        <v>23</v>
      </c>
      <c r="B91" s="31"/>
      <c r="C91" s="22">
        <v>0</v>
      </c>
      <c r="D91" s="23">
        <v>0</v>
      </c>
      <c r="E91" s="70">
        <f t="shared" si="12"/>
        <v>0</v>
      </c>
      <c r="F91" s="3" t="str">
        <f t="shared" si="10"/>
        <v>NO BET</v>
      </c>
      <c r="G91" s="78"/>
      <c r="H91" s="72">
        <f t="shared" si="11"/>
        <v>0</v>
      </c>
      <c r="J91" s="45"/>
      <c r="K91" s="45"/>
      <c r="L91" s="84">
        <f t="shared" si="13"/>
        <v>0</v>
      </c>
      <c r="M91" s="78"/>
      <c r="N91" s="144">
        <v>23</v>
      </c>
      <c r="O91" s="44"/>
      <c r="P91" s="41">
        <v>0</v>
      </c>
      <c r="Q91" s="41">
        <v>0</v>
      </c>
      <c r="R91" s="49">
        <v>0</v>
      </c>
      <c r="S91" s="49">
        <v>0</v>
      </c>
      <c r="T91" s="49">
        <v>0</v>
      </c>
      <c r="U91" s="45"/>
      <c r="V91" s="140"/>
    </row>
    <row r="92" spans="1:22" ht="15" hidden="1" customHeight="1" x14ac:dyDescent="0.3">
      <c r="A92" s="143">
        <v>24</v>
      </c>
      <c r="B92" s="31"/>
      <c r="C92" s="22">
        <v>0</v>
      </c>
      <c r="D92" s="23">
        <v>0</v>
      </c>
      <c r="E92" s="70">
        <f t="shared" si="12"/>
        <v>0</v>
      </c>
      <c r="F92" s="3" t="str">
        <f t="shared" si="10"/>
        <v>NO BET</v>
      </c>
      <c r="G92" s="78"/>
      <c r="H92" s="72">
        <f t="shared" si="11"/>
        <v>0</v>
      </c>
      <c r="J92" s="45"/>
      <c r="K92" s="45"/>
      <c r="L92" s="84">
        <f t="shared" si="13"/>
        <v>0</v>
      </c>
      <c r="M92" s="78"/>
      <c r="N92" s="144">
        <v>24</v>
      </c>
      <c r="O92" s="44"/>
      <c r="P92" s="41">
        <v>0</v>
      </c>
      <c r="Q92" s="41">
        <v>0</v>
      </c>
      <c r="R92" s="49">
        <v>0</v>
      </c>
      <c r="S92" s="49">
        <v>0</v>
      </c>
      <c r="T92" s="49">
        <v>0</v>
      </c>
      <c r="U92" s="45"/>
      <c r="V92" s="140"/>
    </row>
    <row r="93" spans="1:22" ht="15" customHeight="1" x14ac:dyDescent="0.25">
      <c r="N93" s="314"/>
      <c r="O93" s="314"/>
      <c r="P93" s="314"/>
      <c r="Q93" s="314"/>
      <c r="R93" s="314"/>
      <c r="S93" s="314"/>
      <c r="T93" s="314"/>
    </row>
    <row r="94" spans="1:22" ht="15" customHeight="1" x14ac:dyDescent="0.25">
      <c r="A94" s="24"/>
      <c r="B94" s="137" t="s">
        <v>40</v>
      </c>
      <c r="C94" s="2"/>
      <c r="D94" s="4"/>
      <c r="E94" s="5" t="s">
        <v>9</v>
      </c>
      <c r="F94" s="6">
        <f>SUM(F69:F92)</f>
        <v>34.615384615384613</v>
      </c>
      <c r="G94" s="7" t="s">
        <v>10</v>
      </c>
      <c r="H94" s="6">
        <f>SUM(H69:H93)</f>
        <v>133.26923076923075</v>
      </c>
      <c r="N94" s="56"/>
      <c r="O94" s="314" t="s">
        <v>279</v>
      </c>
      <c r="P94" s="314"/>
      <c r="Q94" s="56"/>
      <c r="R94" s="56"/>
      <c r="S94" s="138" t="s">
        <v>19</v>
      </c>
      <c r="T94" s="139" t="s">
        <v>278</v>
      </c>
      <c r="U94" s="141"/>
    </row>
    <row r="95" spans="1:22" ht="15" customHeight="1" x14ac:dyDescent="0.25">
      <c r="A95" s="81"/>
      <c r="B95" s="81"/>
      <c r="C95" s="15"/>
      <c r="D95" s="17"/>
      <c r="E95" s="82"/>
      <c r="F95" s="14"/>
      <c r="G95" s="78"/>
      <c r="H95" s="81"/>
      <c r="N95" s="17"/>
    </row>
    <row r="96" spans="1:22" ht="15" customHeight="1" x14ac:dyDescent="0.25">
      <c r="A96" s="10" t="s">
        <v>4</v>
      </c>
      <c r="B96" s="8" t="s">
        <v>44</v>
      </c>
      <c r="C96" s="35"/>
      <c r="D96" s="10" t="s">
        <v>13</v>
      </c>
      <c r="E96" s="321" t="s">
        <v>8</v>
      </c>
      <c r="F96" s="322">
        <v>0.9</v>
      </c>
      <c r="G96" s="323" t="s">
        <v>2</v>
      </c>
      <c r="H96" s="324">
        <v>100</v>
      </c>
      <c r="I96" s="147" t="s">
        <v>1</v>
      </c>
      <c r="J96" s="318" t="s">
        <v>18</v>
      </c>
      <c r="K96" s="318" t="s">
        <v>18</v>
      </c>
      <c r="L96" s="9"/>
      <c r="M96" s="317"/>
      <c r="N96" s="10" t="s">
        <v>4</v>
      </c>
      <c r="O96" s="8" t="s">
        <v>44</v>
      </c>
      <c r="P96" s="32"/>
      <c r="Q96" s="32"/>
      <c r="R96" s="32"/>
      <c r="S96" s="32"/>
      <c r="T96" s="32"/>
      <c r="U96" s="146" t="s">
        <v>45</v>
      </c>
    </row>
    <row r="97" spans="1:22" ht="15" customHeight="1" x14ac:dyDescent="0.25">
      <c r="A97" s="8" t="s">
        <v>5</v>
      </c>
      <c r="B97" s="48">
        <v>9</v>
      </c>
      <c r="C97" s="9"/>
      <c r="D97" s="9"/>
      <c r="E97" s="321"/>
      <c r="F97" s="322"/>
      <c r="G97" s="323"/>
      <c r="H97" s="324"/>
      <c r="I97" s="315" t="s">
        <v>59</v>
      </c>
      <c r="J97" s="318"/>
      <c r="K97" s="318"/>
      <c r="L97" s="8"/>
      <c r="M97" s="317"/>
      <c r="N97" s="8" t="s">
        <v>5</v>
      </c>
      <c r="O97" s="57">
        <v>9</v>
      </c>
      <c r="P97" s="34"/>
      <c r="Q97" s="34"/>
      <c r="R97" s="34"/>
      <c r="S97" s="34"/>
      <c r="T97" s="34"/>
      <c r="U97" s="146" t="s">
        <v>46</v>
      </c>
      <c r="V97" s="2"/>
    </row>
    <row r="98" spans="1:22" ht="15" customHeight="1" x14ac:dyDescent="0.25">
      <c r="A98" s="9"/>
      <c r="B98" s="9"/>
      <c r="C98" s="9"/>
      <c r="D98" s="315" t="s">
        <v>23</v>
      </c>
      <c r="E98" s="320" t="s">
        <v>24</v>
      </c>
      <c r="F98" s="9"/>
      <c r="G98" s="9"/>
      <c r="H98" s="9"/>
      <c r="I98" s="315"/>
      <c r="J98" s="146" t="s">
        <v>28</v>
      </c>
      <c r="K98" s="319" t="s">
        <v>41</v>
      </c>
      <c r="L98" s="85" t="s">
        <v>25</v>
      </c>
      <c r="M98" s="317"/>
      <c r="N98" s="33"/>
      <c r="O98" s="34"/>
      <c r="P98" s="34" t="s">
        <v>61</v>
      </c>
      <c r="Q98" s="34"/>
      <c r="R98" s="34" t="s">
        <v>60</v>
      </c>
      <c r="S98" s="148"/>
      <c r="T98" s="34"/>
      <c r="U98" s="315" t="s">
        <v>47</v>
      </c>
      <c r="V98" s="2"/>
    </row>
    <row r="99" spans="1:22" ht="15" customHeight="1" x14ac:dyDescent="0.25">
      <c r="A99" s="1" t="s">
        <v>16</v>
      </c>
      <c r="B99" s="25"/>
      <c r="C99" s="1" t="s">
        <v>6</v>
      </c>
      <c r="D99" s="315"/>
      <c r="E99" s="320"/>
      <c r="F99" s="1" t="s">
        <v>0</v>
      </c>
      <c r="G99" s="1" t="s">
        <v>7</v>
      </c>
      <c r="H99" s="1" t="s">
        <v>3</v>
      </c>
      <c r="I99" s="315"/>
      <c r="J99" s="146" t="s">
        <v>27</v>
      </c>
      <c r="K99" s="319"/>
      <c r="L99" s="85" t="s">
        <v>26</v>
      </c>
      <c r="M99" s="317"/>
      <c r="N99" s="35" t="s">
        <v>16</v>
      </c>
      <c r="O99" s="35" t="s">
        <v>17</v>
      </c>
      <c r="P99" s="36" t="s">
        <v>65</v>
      </c>
      <c r="Q99" s="37" t="s">
        <v>66</v>
      </c>
      <c r="R99" s="37" t="s">
        <v>64</v>
      </c>
      <c r="S99" s="37" t="s">
        <v>63</v>
      </c>
      <c r="T99" s="37" t="s">
        <v>62</v>
      </c>
      <c r="U99" s="315"/>
    </row>
    <row r="100" spans="1:22" ht="15" customHeight="1" x14ac:dyDescent="0.25">
      <c r="A100" s="198">
        <v>1</v>
      </c>
      <c r="B100" s="199" t="s">
        <v>261</v>
      </c>
      <c r="C100" s="268">
        <v>3.5</v>
      </c>
      <c r="D100" s="269">
        <v>3.8</v>
      </c>
      <c r="E100" s="165">
        <v>2.5</v>
      </c>
      <c r="F100" s="270" t="str">
        <f t="shared" ref="F100:F123" si="14">IF(I100="B", $H$96/C100*$F$96,IF(E100&lt;=C100,$I$96,IF(E100&gt;C100,SUM($H$96/C100*$F$96,0,ROUNDUP(,0)))))</f>
        <v>NO BET</v>
      </c>
      <c r="G100" s="249">
        <v>1</v>
      </c>
      <c r="H100" s="271">
        <f>IF(F100="NO BET",0,IF(G100&gt;1,F100*-1,IF(G100=1,SUM(F100*E100-F100,0))))</f>
        <v>0</v>
      </c>
      <c r="I100" s="251"/>
      <c r="J100" s="235" t="s">
        <v>83</v>
      </c>
      <c r="K100" s="235" t="s">
        <v>83</v>
      </c>
      <c r="L100" s="272">
        <v>1.28</v>
      </c>
      <c r="M100" s="249"/>
      <c r="N100" s="235">
        <v>1</v>
      </c>
      <c r="O100" s="273" t="s">
        <v>108</v>
      </c>
      <c r="P100" s="269">
        <v>6.4</v>
      </c>
      <c r="Q100" s="269">
        <v>3.8</v>
      </c>
      <c r="R100" s="274">
        <v>0</v>
      </c>
      <c r="S100" s="274">
        <v>100</v>
      </c>
      <c r="T100" s="274">
        <v>0</v>
      </c>
      <c r="U100" s="235"/>
      <c r="V100" s="140"/>
    </row>
    <row r="101" spans="1:22" ht="15" customHeight="1" x14ac:dyDescent="0.25">
      <c r="A101" s="150">
        <v>2</v>
      </c>
      <c r="B101" s="151" t="s">
        <v>109</v>
      </c>
      <c r="C101" s="152">
        <v>0</v>
      </c>
      <c r="D101" s="153">
        <v>0</v>
      </c>
      <c r="E101" s="154">
        <f t="shared" ref="E101:E123" si="15">D101</f>
        <v>0</v>
      </c>
      <c r="F101" s="155" t="str">
        <f t="shared" si="14"/>
        <v>NO BET</v>
      </c>
      <c r="G101" s="171"/>
      <c r="H101" s="157">
        <f t="shared" ref="H101:H123" si="16">IF(F101="NO BET",0,IF(G101&gt;1,F101*-1,IF(G101=1,SUM(F101*E101-F101,0))))</f>
        <v>0</v>
      </c>
      <c r="I101" s="172"/>
      <c r="J101" s="50"/>
      <c r="K101" s="50"/>
      <c r="L101" s="83"/>
      <c r="M101" s="171"/>
      <c r="N101" s="50">
        <v>2</v>
      </c>
      <c r="O101" s="151" t="s">
        <v>109</v>
      </c>
      <c r="P101" s="153">
        <v>0</v>
      </c>
      <c r="Q101" s="207">
        <v>0</v>
      </c>
      <c r="R101" s="161">
        <v>0</v>
      </c>
      <c r="S101" s="161">
        <v>0</v>
      </c>
      <c r="T101" s="161">
        <v>0</v>
      </c>
      <c r="U101" s="50"/>
      <c r="V101" s="140"/>
    </row>
    <row r="102" spans="1:22" ht="15" customHeight="1" x14ac:dyDescent="0.25">
      <c r="A102" s="150">
        <v>3</v>
      </c>
      <c r="B102" s="151" t="s">
        <v>110</v>
      </c>
      <c r="C102" s="152">
        <v>0</v>
      </c>
      <c r="D102" s="153">
        <v>0</v>
      </c>
      <c r="E102" s="154">
        <f t="shared" si="15"/>
        <v>0</v>
      </c>
      <c r="F102" s="155" t="str">
        <f t="shared" si="14"/>
        <v>NO BET</v>
      </c>
      <c r="G102" s="171"/>
      <c r="H102" s="157">
        <f t="shared" si="16"/>
        <v>0</v>
      </c>
      <c r="I102" s="172"/>
      <c r="J102" s="50"/>
      <c r="K102" s="50"/>
      <c r="L102" s="83"/>
      <c r="M102" s="171"/>
      <c r="N102" s="50">
        <v>3</v>
      </c>
      <c r="O102" s="151" t="s">
        <v>110</v>
      </c>
      <c r="P102" s="153">
        <v>0</v>
      </c>
      <c r="Q102" s="207">
        <v>0</v>
      </c>
      <c r="R102" s="161">
        <v>0</v>
      </c>
      <c r="S102" s="161">
        <v>0</v>
      </c>
      <c r="T102" s="161">
        <v>0</v>
      </c>
      <c r="U102" s="50"/>
      <c r="V102" s="140"/>
    </row>
    <row r="103" spans="1:22" ht="15" customHeight="1" x14ac:dyDescent="0.25">
      <c r="A103" s="150">
        <v>4</v>
      </c>
      <c r="B103" s="151" t="s">
        <v>111</v>
      </c>
      <c r="C103" s="152">
        <v>0</v>
      </c>
      <c r="D103" s="153">
        <v>0</v>
      </c>
      <c r="E103" s="154">
        <f t="shared" si="15"/>
        <v>0</v>
      </c>
      <c r="F103" s="155" t="str">
        <f t="shared" si="14"/>
        <v>NO BET</v>
      </c>
      <c r="G103" s="171"/>
      <c r="H103" s="157">
        <f t="shared" si="16"/>
        <v>0</v>
      </c>
      <c r="I103" s="172"/>
      <c r="J103" s="50"/>
      <c r="K103" s="50"/>
      <c r="L103" s="83"/>
      <c r="M103" s="171"/>
      <c r="N103" s="50">
        <v>4</v>
      </c>
      <c r="O103" s="151" t="s">
        <v>111</v>
      </c>
      <c r="P103" s="153">
        <v>0</v>
      </c>
      <c r="Q103" s="207">
        <v>0</v>
      </c>
      <c r="R103" s="161">
        <v>0</v>
      </c>
      <c r="S103" s="161">
        <v>0</v>
      </c>
      <c r="T103" s="161">
        <v>0</v>
      </c>
      <c r="U103" s="50"/>
      <c r="V103" s="140"/>
    </row>
    <row r="104" spans="1:22" ht="15" customHeight="1" x14ac:dyDescent="0.25">
      <c r="A104" s="150">
        <v>5</v>
      </c>
      <c r="B104" s="151" t="s">
        <v>112</v>
      </c>
      <c r="C104" s="152">
        <v>0</v>
      </c>
      <c r="D104" s="153">
        <v>0</v>
      </c>
      <c r="E104" s="154">
        <f t="shared" si="15"/>
        <v>0</v>
      </c>
      <c r="F104" s="155" t="str">
        <f t="shared" si="14"/>
        <v>NO BET</v>
      </c>
      <c r="G104" s="171"/>
      <c r="H104" s="157">
        <f t="shared" si="16"/>
        <v>0</v>
      </c>
      <c r="I104" s="172"/>
      <c r="J104" s="50"/>
      <c r="K104" s="50"/>
      <c r="L104" s="83"/>
      <c r="M104" s="171"/>
      <c r="N104" s="50">
        <v>5</v>
      </c>
      <c r="O104" s="151" t="s">
        <v>112</v>
      </c>
      <c r="P104" s="153">
        <v>0</v>
      </c>
      <c r="Q104" s="207">
        <v>0</v>
      </c>
      <c r="R104" s="161">
        <v>0</v>
      </c>
      <c r="S104" s="161">
        <v>0</v>
      </c>
      <c r="T104" s="161">
        <v>0</v>
      </c>
      <c r="U104" s="50"/>
      <c r="V104" s="140"/>
    </row>
    <row r="105" spans="1:22" ht="15" customHeight="1" x14ac:dyDescent="0.25">
      <c r="A105" s="150">
        <v>6</v>
      </c>
      <c r="B105" s="151" t="s">
        <v>252</v>
      </c>
      <c r="C105" s="152">
        <v>0</v>
      </c>
      <c r="D105" s="153">
        <v>0</v>
      </c>
      <c r="E105" s="154">
        <f t="shared" si="15"/>
        <v>0</v>
      </c>
      <c r="F105" s="155" t="str">
        <f t="shared" si="14"/>
        <v>NO BET</v>
      </c>
      <c r="G105" s="171"/>
      <c r="H105" s="157">
        <f t="shared" si="16"/>
        <v>0</v>
      </c>
      <c r="I105" s="172"/>
      <c r="J105" s="50"/>
      <c r="K105" s="50"/>
      <c r="L105" s="84">
        <v>0</v>
      </c>
      <c r="M105" s="171"/>
      <c r="N105" s="50">
        <v>6</v>
      </c>
      <c r="O105" s="151" t="s">
        <v>113</v>
      </c>
      <c r="P105" s="153">
        <v>0</v>
      </c>
      <c r="Q105" s="207">
        <v>0</v>
      </c>
      <c r="R105" s="161">
        <v>0</v>
      </c>
      <c r="S105" s="161">
        <v>0</v>
      </c>
      <c r="T105" s="161">
        <v>0</v>
      </c>
      <c r="U105" s="50"/>
      <c r="V105" s="140"/>
    </row>
    <row r="106" spans="1:22" ht="15" customHeight="1" x14ac:dyDescent="0.25">
      <c r="A106" s="143">
        <v>7</v>
      </c>
      <c r="B106" s="42" t="s">
        <v>114</v>
      </c>
      <c r="C106" s="26">
        <v>8</v>
      </c>
      <c r="D106" s="27">
        <v>3.9</v>
      </c>
      <c r="E106" s="70">
        <v>7.5</v>
      </c>
      <c r="F106" s="3" t="str">
        <f t="shared" si="14"/>
        <v>NO BET</v>
      </c>
      <c r="G106" s="78"/>
      <c r="H106" s="72">
        <f t="shared" si="16"/>
        <v>0</v>
      </c>
      <c r="I106" s="2"/>
      <c r="J106" s="45"/>
      <c r="K106" s="45"/>
      <c r="L106" s="83">
        <f t="shared" ref="L106:L107" si="17">SUM(I106*J106*K106)</f>
        <v>0</v>
      </c>
      <c r="M106" s="78"/>
      <c r="N106" s="144">
        <v>7</v>
      </c>
      <c r="O106" s="42" t="s">
        <v>114</v>
      </c>
      <c r="P106" s="27">
        <v>10</v>
      </c>
      <c r="Q106" s="206">
        <v>3.9</v>
      </c>
      <c r="R106" s="49">
        <v>0</v>
      </c>
      <c r="S106" s="49">
        <v>250</v>
      </c>
      <c r="T106" s="49">
        <v>0</v>
      </c>
      <c r="U106" s="45"/>
      <c r="V106" s="140"/>
    </row>
    <row r="107" spans="1:22" ht="15" customHeight="1" x14ac:dyDescent="0.25">
      <c r="A107" s="143">
        <v>8</v>
      </c>
      <c r="B107" s="42" t="s">
        <v>115</v>
      </c>
      <c r="C107" s="22">
        <v>23.2</v>
      </c>
      <c r="D107" s="23">
        <v>36</v>
      </c>
      <c r="E107" s="70">
        <v>44.5</v>
      </c>
      <c r="F107" s="3"/>
      <c r="G107" s="78"/>
      <c r="H107" s="72" t="b">
        <f t="shared" si="16"/>
        <v>0</v>
      </c>
      <c r="J107" s="45"/>
      <c r="K107" s="45"/>
      <c r="L107" s="83">
        <f t="shared" si="17"/>
        <v>0</v>
      </c>
      <c r="M107" s="78"/>
      <c r="N107" s="144">
        <v>8</v>
      </c>
      <c r="O107" s="42" t="s">
        <v>115</v>
      </c>
      <c r="P107" s="23">
        <v>100</v>
      </c>
      <c r="Q107" s="208">
        <v>36</v>
      </c>
      <c r="R107" s="49">
        <v>0</v>
      </c>
      <c r="S107" s="49">
        <v>0</v>
      </c>
      <c r="T107" s="49">
        <v>0</v>
      </c>
      <c r="U107" s="45"/>
      <c r="V107" s="140"/>
    </row>
    <row r="108" spans="1:22" ht="15" customHeight="1" x14ac:dyDescent="0.25">
      <c r="A108" s="150">
        <v>9</v>
      </c>
      <c r="B108" s="151" t="s">
        <v>116</v>
      </c>
      <c r="C108" s="152">
        <v>0</v>
      </c>
      <c r="D108" s="153">
        <v>0</v>
      </c>
      <c r="E108" s="154">
        <f t="shared" si="15"/>
        <v>0</v>
      </c>
      <c r="F108" s="155" t="str">
        <f t="shared" si="14"/>
        <v>NO BET</v>
      </c>
      <c r="G108" s="171"/>
      <c r="H108" s="157">
        <f t="shared" si="16"/>
        <v>0</v>
      </c>
      <c r="I108" s="172"/>
      <c r="J108" s="50"/>
      <c r="K108" s="50"/>
      <c r="L108" s="83"/>
      <c r="M108" s="171"/>
      <c r="N108" s="50">
        <v>9</v>
      </c>
      <c r="O108" s="151" t="s">
        <v>116</v>
      </c>
      <c r="P108" s="153">
        <v>0</v>
      </c>
      <c r="Q108" s="207">
        <v>0</v>
      </c>
      <c r="R108" s="161">
        <v>0</v>
      </c>
      <c r="S108" s="161">
        <v>0</v>
      </c>
      <c r="T108" s="161">
        <v>0</v>
      </c>
      <c r="U108" s="50"/>
      <c r="V108" s="140"/>
    </row>
    <row r="109" spans="1:22" ht="15" customHeight="1" x14ac:dyDescent="0.25">
      <c r="A109" s="143">
        <v>10</v>
      </c>
      <c r="B109" s="42" t="s">
        <v>117</v>
      </c>
      <c r="C109" s="22">
        <v>7.5</v>
      </c>
      <c r="D109" s="23">
        <v>4.4000000000000004</v>
      </c>
      <c r="E109" s="70">
        <v>4.9000000000000004</v>
      </c>
      <c r="F109" s="3" t="str">
        <f t="shared" si="14"/>
        <v>NO BET</v>
      </c>
      <c r="G109" s="78"/>
      <c r="H109" s="72">
        <f t="shared" si="16"/>
        <v>0</v>
      </c>
      <c r="J109" s="45"/>
      <c r="K109" s="45"/>
      <c r="L109" s="209">
        <v>102</v>
      </c>
      <c r="M109" s="78"/>
      <c r="N109" s="144">
        <v>10</v>
      </c>
      <c r="O109" s="42" t="s">
        <v>117</v>
      </c>
      <c r="P109" s="23">
        <v>5.3</v>
      </c>
      <c r="Q109" s="208">
        <v>4.4000000000000004</v>
      </c>
      <c r="R109" s="49">
        <v>0</v>
      </c>
      <c r="S109" s="49">
        <v>320</v>
      </c>
      <c r="T109" s="49">
        <v>0</v>
      </c>
      <c r="U109" s="45" t="s">
        <v>254</v>
      </c>
      <c r="V109" s="140"/>
    </row>
    <row r="110" spans="1:22" ht="15" customHeight="1" x14ac:dyDescent="0.25">
      <c r="A110" s="143">
        <v>11</v>
      </c>
      <c r="B110" s="42" t="s">
        <v>118</v>
      </c>
      <c r="C110" s="22">
        <v>6.7</v>
      </c>
      <c r="D110" s="23">
        <v>18.5</v>
      </c>
      <c r="E110" s="70">
        <v>13.25</v>
      </c>
      <c r="F110" s="3"/>
      <c r="G110" s="78"/>
      <c r="H110" s="72" t="b">
        <f t="shared" si="16"/>
        <v>0</v>
      </c>
      <c r="J110" s="45"/>
      <c r="K110" s="45"/>
      <c r="L110" s="209">
        <v>1.1499999999999999</v>
      </c>
      <c r="M110" s="78"/>
      <c r="N110" s="144">
        <v>11</v>
      </c>
      <c r="O110" s="42" t="s">
        <v>118</v>
      </c>
      <c r="P110" s="23">
        <v>60</v>
      </c>
      <c r="Q110" s="208">
        <v>18.5</v>
      </c>
      <c r="R110" s="49">
        <v>0</v>
      </c>
      <c r="S110" s="49">
        <v>0</v>
      </c>
      <c r="T110" s="49">
        <v>0</v>
      </c>
      <c r="U110" s="45"/>
      <c r="V110" s="140"/>
    </row>
    <row r="111" spans="1:22" ht="15" customHeight="1" x14ac:dyDescent="0.25">
      <c r="A111" s="191">
        <v>12</v>
      </c>
      <c r="B111" s="195" t="s">
        <v>119</v>
      </c>
      <c r="C111" s="202">
        <v>5.0999999999999996</v>
      </c>
      <c r="D111" s="203">
        <v>5.3</v>
      </c>
      <c r="E111" s="70">
        <v>12.8</v>
      </c>
      <c r="F111" s="3">
        <f t="shared" si="14"/>
        <v>17.647058823529413</v>
      </c>
      <c r="G111" s="78">
        <v>2</v>
      </c>
      <c r="H111" s="72">
        <f>IF(F111="NO BET",0,IF(G112&gt;1,F111*-1,IF(G112=1,SUM(F111*E111-F111,0))))</f>
        <v>-17.647058823529413</v>
      </c>
      <c r="J111" s="45" t="s">
        <v>83</v>
      </c>
      <c r="K111" s="45" t="s">
        <v>83</v>
      </c>
      <c r="L111" s="209">
        <v>1.1499999999999999</v>
      </c>
      <c r="M111" s="78"/>
      <c r="N111" s="144">
        <v>12</v>
      </c>
      <c r="O111" s="42" t="s">
        <v>119</v>
      </c>
      <c r="P111" s="23">
        <v>12</v>
      </c>
      <c r="Q111" s="208">
        <v>5.3</v>
      </c>
      <c r="R111" s="49">
        <v>0</v>
      </c>
      <c r="S111" s="49">
        <v>0</v>
      </c>
      <c r="T111" s="49">
        <v>0</v>
      </c>
      <c r="U111" s="45"/>
      <c r="V111" s="140"/>
    </row>
    <row r="112" spans="1:22" ht="15" customHeight="1" x14ac:dyDescent="0.25">
      <c r="A112" s="191">
        <v>13</v>
      </c>
      <c r="B112" s="192" t="s">
        <v>120</v>
      </c>
      <c r="C112" s="193">
        <v>6.5</v>
      </c>
      <c r="D112" s="194">
        <v>8</v>
      </c>
      <c r="E112" s="66">
        <v>12.3</v>
      </c>
      <c r="F112" s="52">
        <f>IF(I112="B", $H$96/C112*$F$96,IF(E112&lt;=C112,$I$96,IF(E112&gt;C112,SUM($H$96/C112*$F$96,0,ROUNDUP(,0)))))</f>
        <v>13.846153846153847</v>
      </c>
      <c r="G112" s="78">
        <v>2</v>
      </c>
      <c r="H112" s="68">
        <v>14</v>
      </c>
      <c r="I112" s="28"/>
      <c r="J112" s="45" t="s">
        <v>83</v>
      </c>
      <c r="K112" s="45" t="s">
        <v>83</v>
      </c>
      <c r="L112" s="209">
        <v>1.21</v>
      </c>
      <c r="M112" s="29"/>
      <c r="N112" s="53">
        <v>13</v>
      </c>
      <c r="O112" s="175" t="s">
        <v>120</v>
      </c>
      <c r="P112" s="27">
        <v>17.5</v>
      </c>
      <c r="Q112" s="206">
        <v>8</v>
      </c>
      <c r="R112" s="55">
        <v>0</v>
      </c>
      <c r="S112" s="55">
        <v>0</v>
      </c>
      <c r="T112" s="55">
        <v>0</v>
      </c>
      <c r="U112" s="53"/>
      <c r="V112" s="140"/>
    </row>
    <row r="113" spans="1:22" ht="15" customHeight="1" x14ac:dyDescent="0.25">
      <c r="A113" s="150">
        <v>14</v>
      </c>
      <c r="B113" s="151" t="s">
        <v>121</v>
      </c>
      <c r="C113" s="152">
        <v>0</v>
      </c>
      <c r="D113" s="153">
        <v>0</v>
      </c>
      <c r="E113" s="154">
        <f t="shared" si="15"/>
        <v>0</v>
      </c>
      <c r="F113" s="155" t="str">
        <f t="shared" si="14"/>
        <v>NO BET</v>
      </c>
      <c r="G113" s="171"/>
      <c r="H113" s="157">
        <f t="shared" si="16"/>
        <v>0</v>
      </c>
      <c r="I113" s="172"/>
      <c r="J113" s="50"/>
      <c r="K113" s="50"/>
      <c r="L113" s="84"/>
      <c r="M113" s="171" t="s">
        <v>11</v>
      </c>
      <c r="N113" s="50">
        <v>14</v>
      </c>
      <c r="O113" s="151" t="s">
        <v>121</v>
      </c>
      <c r="P113" s="153">
        <v>0</v>
      </c>
      <c r="Q113" s="160">
        <v>0</v>
      </c>
      <c r="R113" s="161">
        <v>0</v>
      </c>
      <c r="S113" s="161">
        <v>0</v>
      </c>
      <c r="T113" s="161">
        <v>0</v>
      </c>
      <c r="U113" s="50"/>
      <c r="V113" s="140"/>
    </row>
    <row r="114" spans="1:22" ht="15" hidden="1" customHeight="1" x14ac:dyDescent="0.25">
      <c r="A114" s="143">
        <v>15</v>
      </c>
      <c r="B114" s="31"/>
      <c r="C114" s="26">
        <v>0</v>
      </c>
      <c r="D114" s="27">
        <v>0</v>
      </c>
      <c r="E114" s="70">
        <f t="shared" si="15"/>
        <v>0</v>
      </c>
      <c r="F114" s="3" t="str">
        <f t="shared" si="14"/>
        <v>NO BET</v>
      </c>
      <c r="G114" s="78"/>
      <c r="H114" s="72">
        <f t="shared" si="16"/>
        <v>0</v>
      </c>
      <c r="J114" s="53"/>
      <c r="K114" s="53"/>
      <c r="L114" s="84">
        <f t="shared" ref="L114:L123" si="18">SUM(I114*J114*K114)</f>
        <v>0</v>
      </c>
      <c r="M114" s="78"/>
      <c r="N114" s="53">
        <v>15</v>
      </c>
      <c r="O114" s="43"/>
      <c r="P114" s="41">
        <v>0</v>
      </c>
      <c r="Q114" s="41">
        <v>0</v>
      </c>
      <c r="R114" s="55">
        <v>0</v>
      </c>
      <c r="S114" s="55">
        <v>0</v>
      </c>
      <c r="T114" s="55">
        <v>0</v>
      </c>
      <c r="U114" s="45"/>
      <c r="V114" s="140"/>
    </row>
    <row r="115" spans="1:22" ht="15" hidden="1" customHeight="1" x14ac:dyDescent="0.3">
      <c r="A115" s="143">
        <v>16</v>
      </c>
      <c r="B115" s="31"/>
      <c r="C115" s="22">
        <v>0</v>
      </c>
      <c r="D115" s="23">
        <v>0</v>
      </c>
      <c r="E115" s="70">
        <f t="shared" si="15"/>
        <v>0</v>
      </c>
      <c r="F115" s="3" t="str">
        <f t="shared" si="14"/>
        <v>NO BET</v>
      </c>
      <c r="G115" s="78"/>
      <c r="H115" s="72">
        <f t="shared" si="16"/>
        <v>0</v>
      </c>
      <c r="J115" s="45"/>
      <c r="K115" s="45"/>
      <c r="L115" s="84">
        <f t="shared" si="18"/>
        <v>0</v>
      </c>
      <c r="M115" s="78"/>
      <c r="N115" s="144">
        <v>16</v>
      </c>
      <c r="O115" s="44"/>
      <c r="P115" s="41">
        <v>0</v>
      </c>
      <c r="Q115" s="41">
        <v>0</v>
      </c>
      <c r="R115" s="49">
        <v>0</v>
      </c>
      <c r="S115" s="49">
        <v>0</v>
      </c>
      <c r="T115" s="49">
        <v>0</v>
      </c>
      <c r="U115" s="45"/>
      <c r="V115" s="140"/>
    </row>
    <row r="116" spans="1:22" ht="15" hidden="1" customHeight="1" x14ac:dyDescent="0.3">
      <c r="A116" s="143">
        <v>17</v>
      </c>
      <c r="B116" s="31"/>
      <c r="C116" s="22">
        <v>0</v>
      </c>
      <c r="D116" s="23">
        <v>0</v>
      </c>
      <c r="E116" s="70">
        <f t="shared" si="15"/>
        <v>0</v>
      </c>
      <c r="F116" s="3" t="str">
        <f t="shared" si="14"/>
        <v>NO BET</v>
      </c>
      <c r="G116" s="78"/>
      <c r="H116" s="72">
        <f t="shared" si="16"/>
        <v>0</v>
      </c>
      <c r="J116" s="45"/>
      <c r="K116" s="45"/>
      <c r="L116" s="84">
        <f t="shared" si="18"/>
        <v>0</v>
      </c>
      <c r="M116" s="78"/>
      <c r="N116" s="144">
        <v>17</v>
      </c>
      <c r="O116" s="44"/>
      <c r="P116" s="41">
        <v>0</v>
      </c>
      <c r="Q116" s="41">
        <v>0</v>
      </c>
      <c r="R116" s="49">
        <v>0</v>
      </c>
      <c r="S116" s="49">
        <v>0</v>
      </c>
      <c r="T116" s="49">
        <v>0</v>
      </c>
      <c r="U116" s="45"/>
      <c r="V116" s="140"/>
    </row>
    <row r="117" spans="1:22" ht="15" hidden="1" customHeight="1" x14ac:dyDescent="0.3">
      <c r="A117" s="143">
        <v>18</v>
      </c>
      <c r="B117" s="31"/>
      <c r="C117" s="22">
        <v>0</v>
      </c>
      <c r="D117" s="23">
        <v>0</v>
      </c>
      <c r="E117" s="70">
        <f t="shared" si="15"/>
        <v>0</v>
      </c>
      <c r="F117" s="3" t="str">
        <f t="shared" si="14"/>
        <v>NO BET</v>
      </c>
      <c r="G117" s="78"/>
      <c r="H117" s="72">
        <f t="shared" si="16"/>
        <v>0</v>
      </c>
      <c r="J117" s="45"/>
      <c r="K117" s="45"/>
      <c r="L117" s="84">
        <f t="shared" si="18"/>
        <v>0</v>
      </c>
      <c r="M117" s="78"/>
      <c r="N117" s="144">
        <v>18</v>
      </c>
      <c r="O117" s="44"/>
      <c r="P117" s="41">
        <v>0</v>
      </c>
      <c r="Q117" s="41">
        <v>0</v>
      </c>
      <c r="R117" s="49">
        <v>0</v>
      </c>
      <c r="S117" s="49">
        <v>0</v>
      </c>
      <c r="T117" s="49">
        <v>0</v>
      </c>
      <c r="U117" s="45"/>
      <c r="V117" s="140"/>
    </row>
    <row r="118" spans="1:22" ht="15" hidden="1" customHeight="1" x14ac:dyDescent="0.3">
      <c r="A118" s="143">
        <v>19</v>
      </c>
      <c r="B118" s="31"/>
      <c r="C118" s="22">
        <v>0</v>
      </c>
      <c r="D118" s="23">
        <v>0</v>
      </c>
      <c r="E118" s="70">
        <f t="shared" si="15"/>
        <v>0</v>
      </c>
      <c r="F118" s="3" t="str">
        <f t="shared" si="14"/>
        <v>NO BET</v>
      </c>
      <c r="G118" s="78"/>
      <c r="H118" s="72">
        <f t="shared" si="16"/>
        <v>0</v>
      </c>
      <c r="J118" s="45"/>
      <c r="K118" s="45"/>
      <c r="L118" s="84">
        <f t="shared" si="18"/>
        <v>0</v>
      </c>
      <c r="M118" s="78"/>
      <c r="N118" s="144">
        <v>19</v>
      </c>
      <c r="O118" s="44"/>
      <c r="P118" s="41">
        <v>0</v>
      </c>
      <c r="Q118" s="41">
        <v>0</v>
      </c>
      <c r="R118" s="49">
        <v>0</v>
      </c>
      <c r="S118" s="49">
        <v>0</v>
      </c>
      <c r="T118" s="49">
        <v>0</v>
      </c>
      <c r="U118" s="45"/>
      <c r="V118" s="140"/>
    </row>
    <row r="119" spans="1:22" ht="15" hidden="1" customHeight="1" x14ac:dyDescent="0.3">
      <c r="A119" s="143">
        <v>20</v>
      </c>
      <c r="B119" s="31"/>
      <c r="C119" s="22">
        <v>0</v>
      </c>
      <c r="D119" s="23">
        <v>0</v>
      </c>
      <c r="E119" s="70">
        <f t="shared" si="15"/>
        <v>0</v>
      </c>
      <c r="F119" s="3" t="str">
        <f t="shared" si="14"/>
        <v>NO BET</v>
      </c>
      <c r="G119" s="78"/>
      <c r="H119" s="72">
        <f t="shared" si="16"/>
        <v>0</v>
      </c>
      <c r="I119" s="2"/>
      <c r="J119" s="45"/>
      <c r="K119" s="45"/>
      <c r="L119" s="84">
        <f t="shared" si="18"/>
        <v>0</v>
      </c>
      <c r="M119" s="78"/>
      <c r="N119" s="144">
        <v>20</v>
      </c>
      <c r="O119" s="44"/>
      <c r="P119" s="41">
        <v>0</v>
      </c>
      <c r="Q119" s="41">
        <v>0</v>
      </c>
      <c r="R119" s="49">
        <v>0</v>
      </c>
      <c r="S119" s="49">
        <v>0</v>
      </c>
      <c r="T119" s="49">
        <v>0</v>
      </c>
      <c r="U119" s="45"/>
      <c r="V119" s="140"/>
    </row>
    <row r="120" spans="1:22" ht="15" hidden="1" customHeight="1" x14ac:dyDescent="0.3">
      <c r="A120" s="143">
        <v>21</v>
      </c>
      <c r="B120" s="31"/>
      <c r="C120" s="22">
        <v>0</v>
      </c>
      <c r="D120" s="23">
        <v>0</v>
      </c>
      <c r="E120" s="70">
        <f t="shared" si="15"/>
        <v>0</v>
      </c>
      <c r="F120" s="3" t="str">
        <f t="shared" si="14"/>
        <v>NO BET</v>
      </c>
      <c r="G120" s="78"/>
      <c r="H120" s="72">
        <f t="shared" si="16"/>
        <v>0</v>
      </c>
      <c r="J120" s="45"/>
      <c r="K120" s="45"/>
      <c r="L120" s="84">
        <f t="shared" si="18"/>
        <v>0</v>
      </c>
      <c r="M120" s="77"/>
      <c r="N120" s="144">
        <v>21</v>
      </c>
      <c r="O120" s="44"/>
      <c r="P120" s="41">
        <v>0</v>
      </c>
      <c r="Q120" s="41">
        <v>0</v>
      </c>
      <c r="R120" s="49">
        <v>0</v>
      </c>
      <c r="S120" s="49">
        <v>0</v>
      </c>
      <c r="T120" s="49">
        <v>0</v>
      </c>
      <c r="U120" s="45"/>
      <c r="V120" s="140"/>
    </row>
    <row r="121" spans="1:22" ht="15" hidden="1" customHeight="1" x14ac:dyDescent="0.3">
      <c r="A121" s="143">
        <v>22</v>
      </c>
      <c r="B121" s="31"/>
      <c r="C121" s="26">
        <v>0</v>
      </c>
      <c r="D121" s="27">
        <v>0</v>
      </c>
      <c r="E121" s="70">
        <f t="shared" si="15"/>
        <v>0</v>
      </c>
      <c r="F121" s="3" t="str">
        <f t="shared" si="14"/>
        <v>NO BET</v>
      </c>
      <c r="G121" s="78"/>
      <c r="H121" s="72">
        <f t="shared" si="16"/>
        <v>0</v>
      </c>
      <c r="J121" s="45"/>
      <c r="K121" s="45"/>
      <c r="L121" s="84">
        <f t="shared" si="18"/>
        <v>0</v>
      </c>
      <c r="M121" s="78"/>
      <c r="N121" s="144">
        <v>22</v>
      </c>
      <c r="O121" s="44"/>
      <c r="P121" s="41">
        <v>0</v>
      </c>
      <c r="Q121" s="41">
        <v>0</v>
      </c>
      <c r="R121" s="49">
        <v>0</v>
      </c>
      <c r="S121" s="49">
        <v>0</v>
      </c>
      <c r="T121" s="49">
        <v>0</v>
      </c>
      <c r="U121" s="45"/>
      <c r="V121" s="140"/>
    </row>
    <row r="122" spans="1:22" ht="15" hidden="1" customHeight="1" x14ac:dyDescent="0.3">
      <c r="A122" s="143">
        <v>23</v>
      </c>
      <c r="B122" s="31"/>
      <c r="C122" s="22">
        <v>0</v>
      </c>
      <c r="D122" s="23">
        <v>0</v>
      </c>
      <c r="E122" s="70">
        <f t="shared" si="15"/>
        <v>0</v>
      </c>
      <c r="F122" s="3" t="str">
        <f t="shared" si="14"/>
        <v>NO BET</v>
      </c>
      <c r="G122" s="78"/>
      <c r="H122" s="72">
        <f t="shared" si="16"/>
        <v>0</v>
      </c>
      <c r="J122" s="45"/>
      <c r="K122" s="45"/>
      <c r="L122" s="84">
        <f t="shared" si="18"/>
        <v>0</v>
      </c>
      <c r="M122" s="78"/>
      <c r="N122" s="144">
        <v>23</v>
      </c>
      <c r="O122" s="44"/>
      <c r="P122" s="41">
        <v>0</v>
      </c>
      <c r="Q122" s="41">
        <v>0</v>
      </c>
      <c r="R122" s="49">
        <v>0</v>
      </c>
      <c r="S122" s="49">
        <v>0</v>
      </c>
      <c r="T122" s="49">
        <v>0</v>
      </c>
      <c r="U122" s="45"/>
      <c r="V122" s="140"/>
    </row>
    <row r="123" spans="1:22" ht="15" hidden="1" customHeight="1" x14ac:dyDescent="0.3">
      <c r="A123" s="143">
        <v>24</v>
      </c>
      <c r="B123" s="31"/>
      <c r="C123" s="22">
        <v>0</v>
      </c>
      <c r="D123" s="23">
        <v>0</v>
      </c>
      <c r="E123" s="70">
        <f t="shared" si="15"/>
        <v>0</v>
      </c>
      <c r="F123" s="3" t="str">
        <f t="shared" si="14"/>
        <v>NO BET</v>
      </c>
      <c r="G123" s="78"/>
      <c r="H123" s="72">
        <f t="shared" si="16"/>
        <v>0</v>
      </c>
      <c r="J123" s="45"/>
      <c r="K123" s="45"/>
      <c r="L123" s="84">
        <f t="shared" si="18"/>
        <v>0</v>
      </c>
      <c r="M123" s="78"/>
      <c r="N123" s="144">
        <v>24</v>
      </c>
      <c r="O123" s="44"/>
      <c r="P123" s="41">
        <v>0</v>
      </c>
      <c r="Q123" s="41">
        <v>0</v>
      </c>
      <c r="R123" s="49">
        <v>0</v>
      </c>
      <c r="S123" s="49">
        <v>0</v>
      </c>
      <c r="T123" s="49">
        <v>0</v>
      </c>
      <c r="U123" s="45"/>
      <c r="V123" s="140"/>
    </row>
    <row r="124" spans="1:22" ht="15" customHeight="1" x14ac:dyDescent="0.25">
      <c r="J124" s="46"/>
      <c r="K124" s="46"/>
      <c r="L124" s="46"/>
      <c r="N124" s="314"/>
      <c r="O124" s="314"/>
      <c r="P124" s="314"/>
      <c r="Q124" s="314"/>
      <c r="R124" s="314"/>
      <c r="S124" s="314"/>
      <c r="T124" s="314"/>
    </row>
    <row r="125" spans="1:22" ht="15" customHeight="1" x14ac:dyDescent="0.25">
      <c r="A125" s="24"/>
      <c r="B125" s="137" t="s">
        <v>40</v>
      </c>
      <c r="C125" s="249">
        <v>1</v>
      </c>
      <c r="D125" s="4"/>
      <c r="E125" s="5" t="s">
        <v>9</v>
      </c>
      <c r="F125" s="6">
        <f>SUM(F100:F123)</f>
        <v>31.49321266968326</v>
      </c>
      <c r="G125" s="7" t="s">
        <v>10</v>
      </c>
      <c r="H125" s="6">
        <f>SUM(H100:H124)</f>
        <v>-3.647058823529413</v>
      </c>
      <c r="J125" s="46"/>
      <c r="K125" s="46"/>
      <c r="L125" s="46"/>
      <c r="N125" s="56"/>
      <c r="O125" s="56"/>
      <c r="P125" s="56"/>
      <c r="Q125" s="56"/>
      <c r="R125" s="56"/>
      <c r="S125" s="138" t="s">
        <v>19</v>
      </c>
      <c r="T125" s="139" t="s">
        <v>280</v>
      </c>
      <c r="U125" s="141"/>
    </row>
    <row r="126" spans="1:22" ht="15" customHeight="1" x14ac:dyDescent="0.25">
      <c r="A126" s="81"/>
      <c r="B126" s="81"/>
      <c r="C126" s="249" t="s">
        <v>275</v>
      </c>
    </row>
    <row r="127" spans="1:22" ht="15" hidden="1" customHeight="1" x14ac:dyDescent="0.25">
      <c r="A127" s="10" t="s">
        <v>4</v>
      </c>
      <c r="B127" s="8" t="s">
        <v>44</v>
      </c>
      <c r="C127" s="35"/>
      <c r="D127" s="10" t="s">
        <v>13</v>
      </c>
      <c r="E127" s="321" t="s">
        <v>8</v>
      </c>
      <c r="F127" s="322">
        <v>0.9</v>
      </c>
      <c r="G127" s="323" t="s">
        <v>2</v>
      </c>
      <c r="H127" s="324">
        <v>100</v>
      </c>
      <c r="I127" s="147" t="s">
        <v>1</v>
      </c>
      <c r="J127" s="318" t="s">
        <v>18</v>
      </c>
      <c r="K127" s="318" t="s">
        <v>18</v>
      </c>
      <c r="L127" s="9"/>
      <c r="M127" s="317"/>
      <c r="N127" s="10" t="s">
        <v>4</v>
      </c>
      <c r="O127" s="8" t="s">
        <v>44</v>
      </c>
      <c r="P127" s="32"/>
      <c r="Q127" s="32"/>
      <c r="R127" s="32"/>
      <c r="S127" s="32"/>
      <c r="T127" s="32"/>
      <c r="U127" s="146" t="s">
        <v>45</v>
      </c>
    </row>
    <row r="128" spans="1:22" ht="15" hidden="1" customHeight="1" x14ac:dyDescent="0.25">
      <c r="A128" s="8" t="s">
        <v>5</v>
      </c>
      <c r="B128" s="48">
        <v>5</v>
      </c>
      <c r="C128" s="9"/>
      <c r="D128" s="9"/>
      <c r="E128" s="321"/>
      <c r="F128" s="322"/>
      <c r="G128" s="323"/>
      <c r="H128" s="324"/>
      <c r="I128" s="315" t="s">
        <v>59</v>
      </c>
      <c r="J128" s="318"/>
      <c r="K128" s="318"/>
      <c r="L128" s="8"/>
      <c r="M128" s="317"/>
      <c r="N128" s="8" t="s">
        <v>5</v>
      </c>
      <c r="O128" s="57">
        <v>5</v>
      </c>
      <c r="P128" s="34"/>
      <c r="Q128" s="34"/>
      <c r="R128" s="34"/>
      <c r="S128" s="34"/>
      <c r="T128" s="34"/>
      <c r="U128" s="146" t="s">
        <v>46</v>
      </c>
      <c r="V128" s="2"/>
    </row>
    <row r="129" spans="1:22" ht="15" hidden="1" customHeight="1" x14ac:dyDescent="0.25">
      <c r="A129" s="9"/>
      <c r="B129" s="9"/>
      <c r="C129" s="9"/>
      <c r="D129" s="315" t="s">
        <v>23</v>
      </c>
      <c r="E129" s="320" t="s">
        <v>24</v>
      </c>
      <c r="F129" s="9"/>
      <c r="G129" s="9"/>
      <c r="H129" s="9"/>
      <c r="I129" s="315"/>
      <c r="J129" s="146" t="s">
        <v>28</v>
      </c>
      <c r="K129" s="319" t="s">
        <v>41</v>
      </c>
      <c r="L129" s="85" t="s">
        <v>25</v>
      </c>
      <c r="M129" s="317"/>
      <c r="N129" s="33"/>
      <c r="O129" s="34"/>
      <c r="P129" s="34" t="s">
        <v>61</v>
      </c>
      <c r="Q129" s="34"/>
      <c r="R129" s="34" t="s">
        <v>60</v>
      </c>
      <c r="S129" s="148"/>
      <c r="T129" s="34"/>
      <c r="U129" s="315" t="s">
        <v>47</v>
      </c>
      <c r="V129" s="2"/>
    </row>
    <row r="130" spans="1:22" ht="15" hidden="1" customHeight="1" x14ac:dyDescent="0.25">
      <c r="A130" s="1" t="s">
        <v>16</v>
      </c>
      <c r="B130" s="25"/>
      <c r="C130" s="1" t="s">
        <v>6</v>
      </c>
      <c r="D130" s="315"/>
      <c r="E130" s="320"/>
      <c r="F130" s="1" t="s">
        <v>0</v>
      </c>
      <c r="G130" s="1" t="s">
        <v>7</v>
      </c>
      <c r="H130" s="1" t="s">
        <v>3</v>
      </c>
      <c r="I130" s="315"/>
      <c r="J130" s="146" t="s">
        <v>27</v>
      </c>
      <c r="K130" s="319"/>
      <c r="L130" s="85" t="s">
        <v>26</v>
      </c>
      <c r="M130" s="317"/>
      <c r="N130" s="35" t="s">
        <v>16</v>
      </c>
      <c r="O130" s="35" t="s">
        <v>17</v>
      </c>
      <c r="P130" s="36" t="s">
        <v>65</v>
      </c>
      <c r="Q130" s="37" t="s">
        <v>66</v>
      </c>
      <c r="R130" s="37" t="s">
        <v>64</v>
      </c>
      <c r="S130" s="37" t="s">
        <v>63</v>
      </c>
      <c r="T130" s="37" t="s">
        <v>62</v>
      </c>
      <c r="U130" s="315"/>
    </row>
    <row r="131" spans="1:22" ht="15" hidden="1" customHeight="1" x14ac:dyDescent="0.25">
      <c r="A131" s="143">
        <v>1</v>
      </c>
      <c r="B131" s="31"/>
      <c r="C131" s="26">
        <v>0</v>
      </c>
      <c r="D131" s="27">
        <v>0</v>
      </c>
      <c r="E131" s="70">
        <f>D131</f>
        <v>0</v>
      </c>
      <c r="F131" s="3" t="str">
        <f t="shared" ref="F131:F154" si="19">IF(I131="B", $H$127/C131*$F$127,IF(E131&lt;=C131,$I$127,IF(E131&gt;C131,SUM($H$127/C131*$F$127,0,ROUNDUP(,0)))))</f>
        <v>NO BET</v>
      </c>
      <c r="G131" s="78"/>
      <c r="H131" s="72">
        <f>IF(F131="NO BET",0,IF(G131&gt;1,F131*-1,IF(G131=1,SUM(F131*E131-F131,0))))</f>
        <v>0</v>
      </c>
      <c r="J131" s="53"/>
      <c r="K131" s="53"/>
      <c r="L131" s="83">
        <v>0</v>
      </c>
      <c r="M131" s="78"/>
      <c r="N131" s="53">
        <v>1</v>
      </c>
      <c r="O131" s="40"/>
      <c r="P131" s="41">
        <v>0</v>
      </c>
      <c r="Q131" s="41">
        <v>0</v>
      </c>
      <c r="R131" s="55">
        <v>0</v>
      </c>
      <c r="S131" s="55">
        <v>0</v>
      </c>
      <c r="T131" s="55">
        <v>0</v>
      </c>
      <c r="U131" s="45"/>
      <c r="V131" s="140"/>
    </row>
    <row r="132" spans="1:22" ht="15" hidden="1" customHeight="1" x14ac:dyDescent="0.25">
      <c r="A132" s="143">
        <v>2</v>
      </c>
      <c r="B132" s="31"/>
      <c r="C132" s="26">
        <v>0</v>
      </c>
      <c r="D132" s="27">
        <v>0</v>
      </c>
      <c r="E132" s="70">
        <f t="shared" ref="E132:E154" si="20">D132</f>
        <v>0</v>
      </c>
      <c r="F132" s="3" t="str">
        <f t="shared" si="19"/>
        <v>NO BET</v>
      </c>
      <c r="G132" s="78"/>
      <c r="H132" s="72">
        <f t="shared" ref="H132:H154" si="21">IF(F132="NO BET",0,IF(G132&gt;1,F132*-1,IF(G132=1,SUM(F132*E132-F132,0))))</f>
        <v>0</v>
      </c>
      <c r="J132" s="45"/>
      <c r="K132" s="45"/>
      <c r="L132" s="83">
        <f t="shared" ref="L132:L154" si="22">SUM(I132*J132*K132)</f>
        <v>0</v>
      </c>
      <c r="M132" s="77"/>
      <c r="N132" s="144">
        <v>2</v>
      </c>
      <c r="O132" s="42"/>
      <c r="P132" s="41">
        <v>0</v>
      </c>
      <c r="Q132" s="41">
        <v>0</v>
      </c>
      <c r="R132" s="49">
        <v>0</v>
      </c>
      <c r="S132" s="49">
        <v>0</v>
      </c>
      <c r="T132" s="49">
        <v>0</v>
      </c>
      <c r="U132" s="45"/>
      <c r="V132" s="140"/>
    </row>
    <row r="133" spans="1:22" ht="15" hidden="1" customHeight="1" x14ac:dyDescent="0.25">
      <c r="A133" s="143">
        <v>3</v>
      </c>
      <c r="B133" s="31"/>
      <c r="C133" s="22">
        <v>0</v>
      </c>
      <c r="D133" s="23">
        <v>0</v>
      </c>
      <c r="E133" s="70">
        <f t="shared" si="20"/>
        <v>0</v>
      </c>
      <c r="F133" s="3" t="str">
        <f t="shared" si="19"/>
        <v>NO BET</v>
      </c>
      <c r="G133" s="78"/>
      <c r="H133" s="72">
        <f t="shared" si="21"/>
        <v>0</v>
      </c>
      <c r="J133" s="45"/>
      <c r="K133" s="45"/>
      <c r="L133" s="83">
        <f t="shared" si="22"/>
        <v>0</v>
      </c>
      <c r="M133" s="77"/>
      <c r="N133" s="144">
        <v>3</v>
      </c>
      <c r="O133" s="42"/>
      <c r="P133" s="41">
        <v>0</v>
      </c>
      <c r="Q133" s="41">
        <v>0</v>
      </c>
      <c r="R133" s="49">
        <v>0</v>
      </c>
      <c r="S133" s="49">
        <v>0</v>
      </c>
      <c r="T133" s="49">
        <v>0</v>
      </c>
      <c r="U133" s="45"/>
      <c r="V133" s="140"/>
    </row>
    <row r="134" spans="1:22" ht="15" hidden="1" customHeight="1" x14ac:dyDescent="0.25">
      <c r="A134" s="143">
        <v>4</v>
      </c>
      <c r="B134" s="31"/>
      <c r="C134" s="22">
        <v>0</v>
      </c>
      <c r="D134" s="23">
        <v>0</v>
      </c>
      <c r="E134" s="70">
        <f t="shared" si="20"/>
        <v>0</v>
      </c>
      <c r="F134" s="3" t="str">
        <f t="shared" si="19"/>
        <v>NO BET</v>
      </c>
      <c r="G134" s="78"/>
      <c r="H134" s="72">
        <f t="shared" si="21"/>
        <v>0</v>
      </c>
      <c r="J134" s="45"/>
      <c r="K134" s="45"/>
      <c r="L134" s="83">
        <f t="shared" si="22"/>
        <v>0</v>
      </c>
      <c r="M134" s="78"/>
      <c r="N134" s="144">
        <v>4</v>
      </c>
      <c r="O134" s="42"/>
      <c r="P134" s="41">
        <v>0</v>
      </c>
      <c r="Q134" s="41">
        <v>0</v>
      </c>
      <c r="R134" s="49">
        <v>0</v>
      </c>
      <c r="S134" s="49">
        <v>0</v>
      </c>
      <c r="T134" s="49">
        <v>0</v>
      </c>
      <c r="U134" s="45"/>
      <c r="V134" s="140"/>
    </row>
    <row r="135" spans="1:22" ht="15" hidden="1" customHeight="1" x14ac:dyDescent="0.25">
      <c r="A135" s="143">
        <v>5</v>
      </c>
      <c r="B135" s="31"/>
      <c r="C135" s="22">
        <v>0</v>
      </c>
      <c r="D135" s="23">
        <v>0</v>
      </c>
      <c r="E135" s="70">
        <f t="shared" si="20"/>
        <v>0</v>
      </c>
      <c r="F135" s="3" t="str">
        <f t="shared" si="19"/>
        <v>NO BET</v>
      </c>
      <c r="G135" s="78"/>
      <c r="H135" s="72">
        <f t="shared" si="21"/>
        <v>0</v>
      </c>
      <c r="J135" s="45"/>
      <c r="K135" s="45"/>
      <c r="L135" s="83">
        <f t="shared" si="22"/>
        <v>0</v>
      </c>
      <c r="M135" s="78"/>
      <c r="N135" s="144">
        <v>5</v>
      </c>
      <c r="O135" s="42"/>
      <c r="P135" s="41">
        <v>0</v>
      </c>
      <c r="Q135" s="41">
        <v>0</v>
      </c>
      <c r="R135" s="49">
        <v>0</v>
      </c>
      <c r="S135" s="49">
        <v>0</v>
      </c>
      <c r="T135" s="49">
        <v>0</v>
      </c>
      <c r="U135" s="45"/>
      <c r="V135" s="140"/>
    </row>
    <row r="136" spans="1:22" ht="15" hidden="1" customHeight="1" x14ac:dyDescent="0.25">
      <c r="A136" s="143">
        <v>6</v>
      </c>
      <c r="B136" s="31"/>
      <c r="C136" s="22">
        <v>0</v>
      </c>
      <c r="D136" s="23">
        <v>0</v>
      </c>
      <c r="E136" s="70">
        <f t="shared" si="20"/>
        <v>0</v>
      </c>
      <c r="F136" s="3" t="str">
        <f t="shared" si="19"/>
        <v>NO BET</v>
      </c>
      <c r="G136" s="78"/>
      <c r="H136" s="72">
        <f t="shared" si="21"/>
        <v>0</v>
      </c>
      <c r="J136" s="45"/>
      <c r="K136" s="45"/>
      <c r="L136" s="83">
        <f t="shared" si="22"/>
        <v>0</v>
      </c>
      <c r="M136" s="78"/>
      <c r="N136" s="144">
        <v>6</v>
      </c>
      <c r="O136" s="42"/>
      <c r="P136" s="41">
        <v>0</v>
      </c>
      <c r="Q136" s="41">
        <v>0</v>
      </c>
      <c r="R136" s="49">
        <v>0</v>
      </c>
      <c r="S136" s="49">
        <v>0</v>
      </c>
      <c r="T136" s="49">
        <v>0</v>
      </c>
      <c r="U136" s="45"/>
      <c r="V136" s="140"/>
    </row>
    <row r="137" spans="1:22" ht="15" hidden="1" customHeight="1" x14ac:dyDescent="0.25">
      <c r="A137" s="143">
        <v>7</v>
      </c>
      <c r="B137" s="31"/>
      <c r="C137" s="26">
        <v>0</v>
      </c>
      <c r="D137" s="27">
        <v>0</v>
      </c>
      <c r="E137" s="70">
        <f t="shared" si="20"/>
        <v>0</v>
      </c>
      <c r="F137" s="3" t="str">
        <f t="shared" si="19"/>
        <v>NO BET</v>
      </c>
      <c r="G137" s="78"/>
      <c r="H137" s="72">
        <f t="shared" si="21"/>
        <v>0</v>
      </c>
      <c r="I137" s="2"/>
      <c r="J137" s="45"/>
      <c r="K137" s="45"/>
      <c r="L137" s="83">
        <f t="shared" si="22"/>
        <v>0</v>
      </c>
      <c r="M137" s="78"/>
      <c r="N137" s="144">
        <v>7</v>
      </c>
      <c r="O137" s="42"/>
      <c r="P137" s="41">
        <v>0</v>
      </c>
      <c r="Q137" s="41">
        <v>0</v>
      </c>
      <c r="R137" s="49">
        <v>0</v>
      </c>
      <c r="S137" s="49">
        <v>0</v>
      </c>
      <c r="T137" s="49">
        <v>0</v>
      </c>
      <c r="U137" s="45"/>
      <c r="V137" s="140"/>
    </row>
    <row r="138" spans="1:22" ht="15" hidden="1" customHeight="1" x14ac:dyDescent="0.25">
      <c r="A138" s="143">
        <v>8</v>
      </c>
      <c r="B138" s="31"/>
      <c r="C138" s="22">
        <v>0</v>
      </c>
      <c r="D138" s="23">
        <v>0</v>
      </c>
      <c r="E138" s="70">
        <f t="shared" si="20"/>
        <v>0</v>
      </c>
      <c r="F138" s="3" t="str">
        <f t="shared" si="19"/>
        <v>NO BET</v>
      </c>
      <c r="G138" s="78"/>
      <c r="H138" s="72">
        <f t="shared" si="21"/>
        <v>0</v>
      </c>
      <c r="J138" s="45"/>
      <c r="K138" s="45"/>
      <c r="L138" s="83">
        <f t="shared" si="22"/>
        <v>0</v>
      </c>
      <c r="M138" s="78"/>
      <c r="N138" s="144">
        <v>8</v>
      </c>
      <c r="O138" s="42"/>
      <c r="P138" s="41">
        <v>0</v>
      </c>
      <c r="Q138" s="41">
        <v>0</v>
      </c>
      <c r="R138" s="49">
        <v>0</v>
      </c>
      <c r="S138" s="49">
        <v>0</v>
      </c>
      <c r="T138" s="49">
        <v>0</v>
      </c>
      <c r="U138" s="45"/>
      <c r="V138" s="140"/>
    </row>
    <row r="139" spans="1:22" ht="15" hidden="1" customHeight="1" x14ac:dyDescent="0.25">
      <c r="A139" s="143">
        <v>9</v>
      </c>
      <c r="B139" s="31"/>
      <c r="C139" s="22">
        <v>0</v>
      </c>
      <c r="D139" s="23">
        <v>0</v>
      </c>
      <c r="E139" s="70">
        <f t="shared" si="20"/>
        <v>0</v>
      </c>
      <c r="F139" s="3" t="str">
        <f t="shared" si="19"/>
        <v>NO BET</v>
      </c>
      <c r="G139" s="78"/>
      <c r="H139" s="72">
        <f t="shared" si="21"/>
        <v>0</v>
      </c>
      <c r="J139" s="45"/>
      <c r="K139" s="45"/>
      <c r="L139" s="83">
        <f t="shared" si="22"/>
        <v>0</v>
      </c>
      <c r="M139" s="78"/>
      <c r="N139" s="144">
        <v>9</v>
      </c>
      <c r="O139" s="42"/>
      <c r="P139" s="41">
        <v>0</v>
      </c>
      <c r="Q139" s="41">
        <v>0</v>
      </c>
      <c r="R139" s="49">
        <v>0</v>
      </c>
      <c r="S139" s="49">
        <v>0</v>
      </c>
      <c r="T139" s="49">
        <v>0</v>
      </c>
      <c r="U139" s="45"/>
      <c r="V139" s="140"/>
    </row>
    <row r="140" spans="1:22" ht="15" hidden="1" customHeight="1" x14ac:dyDescent="0.25">
      <c r="A140" s="143">
        <v>10</v>
      </c>
      <c r="B140" s="31"/>
      <c r="C140" s="22">
        <v>0</v>
      </c>
      <c r="D140" s="23">
        <v>0</v>
      </c>
      <c r="E140" s="70">
        <f t="shared" si="20"/>
        <v>0</v>
      </c>
      <c r="F140" s="3" t="str">
        <f t="shared" si="19"/>
        <v>NO BET</v>
      </c>
      <c r="G140" s="78"/>
      <c r="H140" s="72">
        <f t="shared" si="21"/>
        <v>0</v>
      </c>
      <c r="J140" s="45"/>
      <c r="K140" s="45"/>
      <c r="L140" s="84">
        <f t="shared" si="22"/>
        <v>0</v>
      </c>
      <c r="M140" s="78"/>
      <c r="N140" s="144">
        <v>10</v>
      </c>
      <c r="O140" s="42"/>
      <c r="P140" s="41">
        <v>0</v>
      </c>
      <c r="Q140" s="41">
        <v>0</v>
      </c>
      <c r="R140" s="49">
        <v>0</v>
      </c>
      <c r="S140" s="49">
        <v>0</v>
      </c>
      <c r="T140" s="49">
        <v>0</v>
      </c>
      <c r="U140" s="45"/>
      <c r="V140" s="140"/>
    </row>
    <row r="141" spans="1:22" ht="15" hidden="1" customHeight="1" x14ac:dyDescent="0.25">
      <c r="A141" s="143">
        <v>11</v>
      </c>
      <c r="B141" s="31"/>
      <c r="C141" s="22">
        <v>0</v>
      </c>
      <c r="D141" s="23">
        <v>0</v>
      </c>
      <c r="E141" s="70">
        <f t="shared" si="20"/>
        <v>0</v>
      </c>
      <c r="F141" s="3" t="str">
        <f t="shared" si="19"/>
        <v>NO BET</v>
      </c>
      <c r="G141" s="78"/>
      <c r="H141" s="72">
        <f t="shared" si="21"/>
        <v>0</v>
      </c>
      <c r="J141" s="45"/>
      <c r="K141" s="45"/>
      <c r="L141" s="84">
        <f t="shared" si="22"/>
        <v>0</v>
      </c>
      <c r="M141" s="78"/>
      <c r="N141" s="144">
        <v>11</v>
      </c>
      <c r="O141" s="42"/>
      <c r="P141" s="41">
        <v>0</v>
      </c>
      <c r="Q141" s="41">
        <v>0</v>
      </c>
      <c r="R141" s="49">
        <v>0</v>
      </c>
      <c r="S141" s="49">
        <v>0</v>
      </c>
      <c r="T141" s="49">
        <v>0</v>
      </c>
      <c r="U141" s="45"/>
      <c r="V141" s="140"/>
    </row>
    <row r="142" spans="1:22" ht="15" hidden="1" customHeight="1" x14ac:dyDescent="0.25">
      <c r="A142" s="143">
        <v>12</v>
      </c>
      <c r="B142" s="31"/>
      <c r="C142" s="22">
        <v>0</v>
      </c>
      <c r="D142" s="23">
        <v>0</v>
      </c>
      <c r="E142" s="70">
        <f t="shared" si="20"/>
        <v>0</v>
      </c>
      <c r="F142" s="3" t="str">
        <f t="shared" si="19"/>
        <v>NO BET</v>
      </c>
      <c r="G142" s="78"/>
      <c r="H142" s="72">
        <f t="shared" si="21"/>
        <v>0</v>
      </c>
      <c r="J142" s="45"/>
      <c r="K142" s="45"/>
      <c r="L142" s="84">
        <f t="shared" si="22"/>
        <v>0</v>
      </c>
      <c r="M142" s="78"/>
      <c r="N142" s="144">
        <v>12</v>
      </c>
      <c r="O142" s="43"/>
      <c r="P142" s="41">
        <v>0</v>
      </c>
      <c r="Q142" s="41">
        <v>0</v>
      </c>
      <c r="R142" s="49">
        <v>0</v>
      </c>
      <c r="S142" s="49">
        <v>0</v>
      </c>
      <c r="T142" s="49">
        <v>0</v>
      </c>
      <c r="U142" s="45"/>
      <c r="V142" s="140"/>
    </row>
    <row r="143" spans="1:22" ht="15" hidden="1" customHeight="1" x14ac:dyDescent="0.25">
      <c r="A143" s="143">
        <v>13</v>
      </c>
      <c r="B143" s="31"/>
      <c r="C143" s="22">
        <v>0</v>
      </c>
      <c r="D143" s="23">
        <v>0</v>
      </c>
      <c r="E143" s="70">
        <f t="shared" si="20"/>
        <v>0</v>
      </c>
      <c r="F143" s="3" t="str">
        <f t="shared" si="19"/>
        <v>NO BET</v>
      </c>
      <c r="G143" s="78"/>
      <c r="H143" s="72">
        <f t="shared" si="21"/>
        <v>0</v>
      </c>
      <c r="J143" s="45"/>
      <c r="K143" s="45"/>
      <c r="L143" s="84">
        <f t="shared" si="22"/>
        <v>0</v>
      </c>
      <c r="M143" s="78"/>
      <c r="N143" s="144">
        <v>13</v>
      </c>
      <c r="O143" s="43"/>
      <c r="P143" s="41">
        <v>0</v>
      </c>
      <c r="Q143" s="41">
        <v>0</v>
      </c>
      <c r="R143" s="49">
        <v>0</v>
      </c>
      <c r="S143" s="49">
        <v>0</v>
      </c>
      <c r="T143" s="49">
        <v>0</v>
      </c>
      <c r="U143" s="45"/>
      <c r="V143" s="140"/>
    </row>
    <row r="144" spans="1:22" ht="15" hidden="1" customHeight="1" x14ac:dyDescent="0.25">
      <c r="A144" s="143">
        <v>14</v>
      </c>
      <c r="B144" s="31"/>
      <c r="C144" s="22">
        <v>0</v>
      </c>
      <c r="D144" s="23">
        <v>0</v>
      </c>
      <c r="E144" s="70">
        <f t="shared" si="20"/>
        <v>0</v>
      </c>
      <c r="F144" s="3" t="str">
        <f t="shared" si="19"/>
        <v>NO BET</v>
      </c>
      <c r="G144" s="78"/>
      <c r="H144" s="72">
        <f t="shared" si="21"/>
        <v>0</v>
      </c>
      <c r="J144" s="45"/>
      <c r="K144" s="45"/>
      <c r="L144" s="84">
        <f t="shared" si="22"/>
        <v>0</v>
      </c>
      <c r="M144" s="78" t="s">
        <v>11</v>
      </c>
      <c r="N144" s="144">
        <v>14</v>
      </c>
      <c r="O144" s="43"/>
      <c r="P144" s="41">
        <v>0</v>
      </c>
      <c r="Q144" s="41">
        <v>0</v>
      </c>
      <c r="R144" s="49">
        <v>0</v>
      </c>
      <c r="S144" s="49">
        <v>0</v>
      </c>
      <c r="T144" s="49">
        <v>0</v>
      </c>
      <c r="U144" s="45"/>
      <c r="V144" s="140"/>
    </row>
    <row r="145" spans="1:22" ht="15" hidden="1" customHeight="1" x14ac:dyDescent="0.25">
      <c r="A145" s="143">
        <v>15</v>
      </c>
      <c r="B145" s="31"/>
      <c r="C145" s="26">
        <v>0</v>
      </c>
      <c r="D145" s="27">
        <v>0</v>
      </c>
      <c r="E145" s="70">
        <f t="shared" si="20"/>
        <v>0</v>
      </c>
      <c r="F145" s="3" t="str">
        <f t="shared" si="19"/>
        <v>NO BET</v>
      </c>
      <c r="G145" s="78"/>
      <c r="H145" s="72">
        <f t="shared" si="21"/>
        <v>0</v>
      </c>
      <c r="J145" s="53"/>
      <c r="K145" s="53"/>
      <c r="L145" s="84">
        <f t="shared" si="22"/>
        <v>0</v>
      </c>
      <c r="M145" s="78"/>
      <c r="N145" s="53">
        <v>15</v>
      </c>
      <c r="O145" s="43"/>
      <c r="P145" s="41">
        <v>0</v>
      </c>
      <c r="Q145" s="41">
        <v>0</v>
      </c>
      <c r="R145" s="55">
        <v>0</v>
      </c>
      <c r="S145" s="55">
        <v>0</v>
      </c>
      <c r="T145" s="55">
        <v>0</v>
      </c>
      <c r="U145" s="45"/>
      <c r="V145" s="140"/>
    </row>
    <row r="146" spans="1:22" ht="15" hidden="1" customHeight="1" x14ac:dyDescent="0.3">
      <c r="A146" s="143">
        <v>16</v>
      </c>
      <c r="B146" s="31"/>
      <c r="C146" s="22">
        <v>0</v>
      </c>
      <c r="D146" s="23">
        <v>0</v>
      </c>
      <c r="E146" s="70">
        <f t="shared" si="20"/>
        <v>0</v>
      </c>
      <c r="F146" s="3" t="str">
        <f t="shared" si="19"/>
        <v>NO BET</v>
      </c>
      <c r="G146" s="78"/>
      <c r="H146" s="72">
        <f t="shared" si="21"/>
        <v>0</v>
      </c>
      <c r="J146" s="45"/>
      <c r="K146" s="45"/>
      <c r="L146" s="84">
        <f t="shared" si="22"/>
        <v>0</v>
      </c>
      <c r="M146" s="78"/>
      <c r="N146" s="144">
        <v>16</v>
      </c>
      <c r="O146" s="44"/>
      <c r="P146" s="41">
        <v>0</v>
      </c>
      <c r="Q146" s="41">
        <v>0</v>
      </c>
      <c r="R146" s="49">
        <v>0</v>
      </c>
      <c r="S146" s="49">
        <v>0</v>
      </c>
      <c r="T146" s="49">
        <v>0</v>
      </c>
      <c r="U146" s="45"/>
      <c r="V146" s="140"/>
    </row>
    <row r="147" spans="1:22" ht="15" hidden="1" customHeight="1" x14ac:dyDescent="0.3">
      <c r="A147" s="143">
        <v>17</v>
      </c>
      <c r="B147" s="31"/>
      <c r="C147" s="22">
        <v>0</v>
      </c>
      <c r="D147" s="23">
        <v>0</v>
      </c>
      <c r="E147" s="70">
        <f t="shared" si="20"/>
        <v>0</v>
      </c>
      <c r="F147" s="3" t="str">
        <f t="shared" si="19"/>
        <v>NO BET</v>
      </c>
      <c r="G147" s="78"/>
      <c r="H147" s="72">
        <f t="shared" si="21"/>
        <v>0</v>
      </c>
      <c r="J147" s="45"/>
      <c r="K147" s="45"/>
      <c r="L147" s="84">
        <f t="shared" si="22"/>
        <v>0</v>
      </c>
      <c r="M147" s="78"/>
      <c r="N147" s="144">
        <v>17</v>
      </c>
      <c r="O147" s="44"/>
      <c r="P147" s="41">
        <v>0</v>
      </c>
      <c r="Q147" s="41">
        <v>0</v>
      </c>
      <c r="R147" s="49">
        <v>0</v>
      </c>
      <c r="S147" s="49">
        <v>0</v>
      </c>
      <c r="T147" s="49">
        <v>0</v>
      </c>
      <c r="U147" s="45"/>
      <c r="V147" s="140"/>
    </row>
    <row r="148" spans="1:22" ht="15" hidden="1" customHeight="1" x14ac:dyDescent="0.3">
      <c r="A148" s="143">
        <v>18</v>
      </c>
      <c r="B148" s="31"/>
      <c r="C148" s="22">
        <v>0</v>
      </c>
      <c r="D148" s="23">
        <v>0</v>
      </c>
      <c r="E148" s="70">
        <f t="shared" si="20"/>
        <v>0</v>
      </c>
      <c r="F148" s="3" t="str">
        <f t="shared" si="19"/>
        <v>NO BET</v>
      </c>
      <c r="G148" s="78"/>
      <c r="H148" s="72">
        <f t="shared" si="21"/>
        <v>0</v>
      </c>
      <c r="J148" s="45"/>
      <c r="K148" s="45"/>
      <c r="L148" s="84">
        <f t="shared" si="22"/>
        <v>0</v>
      </c>
      <c r="M148" s="78"/>
      <c r="N148" s="144">
        <v>18</v>
      </c>
      <c r="O148" s="44"/>
      <c r="P148" s="41">
        <v>0</v>
      </c>
      <c r="Q148" s="41">
        <v>0</v>
      </c>
      <c r="R148" s="49">
        <v>0</v>
      </c>
      <c r="S148" s="49">
        <v>0</v>
      </c>
      <c r="T148" s="49">
        <v>0</v>
      </c>
      <c r="U148" s="45"/>
      <c r="V148" s="140"/>
    </row>
    <row r="149" spans="1:22" ht="15" hidden="1" customHeight="1" x14ac:dyDescent="0.3">
      <c r="A149" s="143">
        <v>19</v>
      </c>
      <c r="B149" s="31"/>
      <c r="C149" s="22">
        <v>0</v>
      </c>
      <c r="D149" s="23">
        <v>0</v>
      </c>
      <c r="E149" s="70">
        <f t="shared" si="20"/>
        <v>0</v>
      </c>
      <c r="F149" s="3" t="str">
        <f t="shared" si="19"/>
        <v>NO BET</v>
      </c>
      <c r="G149" s="78"/>
      <c r="H149" s="72">
        <f t="shared" si="21"/>
        <v>0</v>
      </c>
      <c r="J149" s="45"/>
      <c r="K149" s="45"/>
      <c r="L149" s="84">
        <f t="shared" si="22"/>
        <v>0</v>
      </c>
      <c r="M149" s="78"/>
      <c r="N149" s="144">
        <v>19</v>
      </c>
      <c r="O149" s="44"/>
      <c r="P149" s="41">
        <v>0</v>
      </c>
      <c r="Q149" s="41">
        <v>0</v>
      </c>
      <c r="R149" s="49">
        <v>0</v>
      </c>
      <c r="S149" s="49">
        <v>0</v>
      </c>
      <c r="T149" s="49">
        <v>0</v>
      </c>
      <c r="U149" s="45"/>
      <c r="V149" s="140"/>
    </row>
    <row r="150" spans="1:22" ht="15" hidden="1" customHeight="1" x14ac:dyDescent="0.3">
      <c r="A150" s="143">
        <v>20</v>
      </c>
      <c r="B150" s="31"/>
      <c r="C150" s="22">
        <v>0</v>
      </c>
      <c r="D150" s="23">
        <v>0</v>
      </c>
      <c r="E150" s="70">
        <f t="shared" si="20"/>
        <v>0</v>
      </c>
      <c r="F150" s="3" t="str">
        <f t="shared" si="19"/>
        <v>NO BET</v>
      </c>
      <c r="G150" s="78"/>
      <c r="H150" s="72">
        <f t="shared" si="21"/>
        <v>0</v>
      </c>
      <c r="I150" s="2"/>
      <c r="J150" s="45"/>
      <c r="K150" s="45"/>
      <c r="L150" s="84">
        <f t="shared" si="22"/>
        <v>0</v>
      </c>
      <c r="M150" s="78"/>
      <c r="N150" s="144">
        <v>20</v>
      </c>
      <c r="O150" s="44"/>
      <c r="P150" s="41">
        <v>0</v>
      </c>
      <c r="Q150" s="41">
        <v>0</v>
      </c>
      <c r="R150" s="49">
        <v>0</v>
      </c>
      <c r="S150" s="49">
        <v>0</v>
      </c>
      <c r="T150" s="49">
        <v>0</v>
      </c>
      <c r="U150" s="45"/>
      <c r="V150" s="140"/>
    </row>
    <row r="151" spans="1:22" ht="15" hidden="1" customHeight="1" x14ac:dyDescent="0.3">
      <c r="A151" s="143">
        <v>21</v>
      </c>
      <c r="B151" s="31"/>
      <c r="C151" s="22">
        <v>0</v>
      </c>
      <c r="D151" s="23">
        <v>0</v>
      </c>
      <c r="E151" s="70">
        <f t="shared" si="20"/>
        <v>0</v>
      </c>
      <c r="F151" s="3" t="str">
        <f t="shared" si="19"/>
        <v>NO BET</v>
      </c>
      <c r="G151" s="78"/>
      <c r="H151" s="72">
        <f t="shared" si="21"/>
        <v>0</v>
      </c>
      <c r="J151" s="45"/>
      <c r="K151" s="45"/>
      <c r="L151" s="84">
        <f t="shared" si="22"/>
        <v>0</v>
      </c>
      <c r="M151" s="77"/>
      <c r="N151" s="144">
        <v>21</v>
      </c>
      <c r="O151" s="44"/>
      <c r="P151" s="41">
        <v>0</v>
      </c>
      <c r="Q151" s="41">
        <v>0</v>
      </c>
      <c r="R151" s="49">
        <v>0</v>
      </c>
      <c r="S151" s="49">
        <v>0</v>
      </c>
      <c r="T151" s="49">
        <v>0</v>
      </c>
      <c r="U151" s="45"/>
      <c r="V151" s="140"/>
    </row>
    <row r="152" spans="1:22" ht="15" hidden="1" customHeight="1" x14ac:dyDescent="0.3">
      <c r="A152" s="143">
        <v>22</v>
      </c>
      <c r="B152" s="31"/>
      <c r="C152" s="26">
        <v>0</v>
      </c>
      <c r="D152" s="27">
        <v>0</v>
      </c>
      <c r="E152" s="70">
        <f t="shared" si="20"/>
        <v>0</v>
      </c>
      <c r="F152" s="3" t="str">
        <f t="shared" si="19"/>
        <v>NO BET</v>
      </c>
      <c r="G152" s="78"/>
      <c r="H152" s="72">
        <f t="shared" si="21"/>
        <v>0</v>
      </c>
      <c r="J152" s="45"/>
      <c r="K152" s="45"/>
      <c r="L152" s="84">
        <f t="shared" si="22"/>
        <v>0</v>
      </c>
      <c r="M152" s="78"/>
      <c r="N152" s="144">
        <v>22</v>
      </c>
      <c r="O152" s="44"/>
      <c r="P152" s="41">
        <v>0</v>
      </c>
      <c r="Q152" s="41">
        <v>0</v>
      </c>
      <c r="R152" s="49">
        <v>0</v>
      </c>
      <c r="S152" s="49">
        <v>0</v>
      </c>
      <c r="T152" s="49">
        <v>0</v>
      </c>
      <c r="U152" s="45"/>
      <c r="V152" s="140"/>
    </row>
    <row r="153" spans="1:22" ht="15" hidden="1" customHeight="1" x14ac:dyDescent="0.3">
      <c r="A153" s="143">
        <v>23</v>
      </c>
      <c r="B153" s="31"/>
      <c r="C153" s="22">
        <v>0</v>
      </c>
      <c r="D153" s="23">
        <v>0</v>
      </c>
      <c r="E153" s="70">
        <f t="shared" si="20"/>
        <v>0</v>
      </c>
      <c r="F153" s="3" t="str">
        <f t="shared" si="19"/>
        <v>NO BET</v>
      </c>
      <c r="G153" s="78"/>
      <c r="H153" s="72">
        <f t="shared" si="21"/>
        <v>0</v>
      </c>
      <c r="J153" s="45"/>
      <c r="K153" s="45"/>
      <c r="L153" s="84">
        <f t="shared" si="22"/>
        <v>0</v>
      </c>
      <c r="M153" s="78"/>
      <c r="N153" s="144">
        <v>23</v>
      </c>
      <c r="O153" s="44"/>
      <c r="P153" s="41">
        <v>0</v>
      </c>
      <c r="Q153" s="41">
        <v>0</v>
      </c>
      <c r="R153" s="49">
        <v>0</v>
      </c>
      <c r="S153" s="49">
        <v>0</v>
      </c>
      <c r="T153" s="49">
        <v>0</v>
      </c>
      <c r="U153" s="45"/>
      <c r="V153" s="140"/>
    </row>
    <row r="154" spans="1:22" ht="15" hidden="1" customHeight="1" x14ac:dyDescent="0.3">
      <c r="A154" s="143">
        <v>24</v>
      </c>
      <c r="B154" s="31"/>
      <c r="C154" s="22">
        <v>0</v>
      </c>
      <c r="D154" s="23">
        <v>0</v>
      </c>
      <c r="E154" s="70">
        <f t="shared" si="20"/>
        <v>0</v>
      </c>
      <c r="F154" s="3" t="str">
        <f t="shared" si="19"/>
        <v>NO BET</v>
      </c>
      <c r="G154" s="78"/>
      <c r="H154" s="72">
        <f t="shared" si="21"/>
        <v>0</v>
      </c>
      <c r="J154" s="45"/>
      <c r="K154" s="45"/>
      <c r="L154" s="84">
        <f t="shared" si="22"/>
        <v>0</v>
      </c>
      <c r="M154" s="78"/>
      <c r="N154" s="144">
        <v>24</v>
      </c>
      <c r="O154" s="44"/>
      <c r="P154" s="41">
        <v>0</v>
      </c>
      <c r="Q154" s="41">
        <v>0</v>
      </c>
      <c r="R154" s="49">
        <v>0</v>
      </c>
      <c r="S154" s="49">
        <v>0</v>
      </c>
      <c r="T154" s="49">
        <v>0</v>
      </c>
      <c r="U154" s="45"/>
      <c r="V154" s="140"/>
    </row>
    <row r="155" spans="1:22" ht="15" hidden="1" customHeight="1" x14ac:dyDescent="0.25">
      <c r="N155" s="314"/>
      <c r="O155" s="314"/>
      <c r="P155" s="314"/>
      <c r="Q155" s="314"/>
      <c r="R155" s="314"/>
      <c r="S155" s="314"/>
      <c r="T155" s="314"/>
    </row>
    <row r="156" spans="1:22" ht="15" hidden="1" customHeight="1" x14ac:dyDescent="0.25">
      <c r="A156" s="24"/>
      <c r="B156" s="137" t="s">
        <v>40</v>
      </c>
      <c r="C156" s="2"/>
      <c r="D156" s="4"/>
      <c r="E156" s="5" t="s">
        <v>9</v>
      </c>
      <c r="F156" s="6">
        <f>SUM(F131:F154)</f>
        <v>0</v>
      </c>
      <c r="G156" s="7" t="s">
        <v>10</v>
      </c>
      <c r="H156" s="6">
        <f>SUM(H131:H155)</f>
        <v>0</v>
      </c>
      <c r="N156" s="56"/>
      <c r="O156" s="56"/>
      <c r="P156" s="56"/>
      <c r="Q156" s="56"/>
      <c r="R156" s="56"/>
      <c r="S156" s="138" t="s">
        <v>19</v>
      </c>
      <c r="T156" s="139"/>
      <c r="U156" s="141"/>
    </row>
    <row r="157" spans="1:22" ht="15" hidden="1" customHeight="1" x14ac:dyDescent="0.25">
      <c r="A157" s="81"/>
      <c r="B157" s="81"/>
      <c r="C157" s="13"/>
      <c r="D157" s="18"/>
      <c r="E157" s="82"/>
      <c r="F157" s="14"/>
      <c r="G157" s="78"/>
      <c r="H157" s="81"/>
      <c r="M157" s="2"/>
      <c r="N157" s="19"/>
    </row>
    <row r="158" spans="1:22" ht="15" hidden="1" customHeight="1" x14ac:dyDescent="0.25">
      <c r="A158" s="10" t="s">
        <v>4</v>
      </c>
      <c r="B158" s="8" t="s">
        <v>44</v>
      </c>
      <c r="C158" s="35"/>
      <c r="D158" s="10" t="s">
        <v>13</v>
      </c>
      <c r="E158" s="321" t="s">
        <v>8</v>
      </c>
      <c r="F158" s="322">
        <v>0.9</v>
      </c>
      <c r="G158" s="323" t="s">
        <v>2</v>
      </c>
      <c r="H158" s="324">
        <v>100</v>
      </c>
      <c r="I158" s="328" t="s">
        <v>1</v>
      </c>
      <c r="J158" s="318" t="s">
        <v>18</v>
      </c>
      <c r="K158" s="318" t="s">
        <v>18</v>
      </c>
      <c r="L158" s="9"/>
      <c r="M158" s="317"/>
      <c r="N158" s="10" t="s">
        <v>4</v>
      </c>
      <c r="O158" s="8" t="s">
        <v>44</v>
      </c>
      <c r="P158" s="32"/>
      <c r="Q158" s="32"/>
      <c r="R158" s="32"/>
      <c r="S158" s="32"/>
      <c r="T158" s="32"/>
      <c r="U158" s="146" t="s">
        <v>45</v>
      </c>
    </row>
    <row r="159" spans="1:22" ht="15" hidden="1" customHeight="1" x14ac:dyDescent="0.25">
      <c r="A159" s="8" t="s">
        <v>5</v>
      </c>
      <c r="B159" s="48">
        <v>7</v>
      </c>
      <c r="C159" s="9"/>
      <c r="D159" s="9"/>
      <c r="E159" s="321"/>
      <c r="F159" s="322"/>
      <c r="G159" s="323"/>
      <c r="H159" s="324"/>
      <c r="I159" s="328"/>
      <c r="J159" s="318"/>
      <c r="K159" s="318"/>
      <c r="L159" s="8"/>
      <c r="M159" s="317"/>
      <c r="N159" s="8" t="s">
        <v>5</v>
      </c>
      <c r="O159" s="57">
        <v>6</v>
      </c>
      <c r="P159" s="34"/>
      <c r="Q159" s="34"/>
      <c r="R159" s="34"/>
      <c r="S159" s="34"/>
      <c r="T159" s="34"/>
      <c r="U159" s="146" t="s">
        <v>46</v>
      </c>
      <c r="V159" s="2"/>
    </row>
    <row r="160" spans="1:22" ht="15" hidden="1" customHeight="1" x14ac:dyDescent="0.25">
      <c r="A160" s="9"/>
      <c r="B160" s="9"/>
      <c r="C160" s="9"/>
      <c r="D160" s="315" t="s">
        <v>23</v>
      </c>
      <c r="E160" s="320" t="s">
        <v>24</v>
      </c>
      <c r="F160" s="9"/>
      <c r="G160" s="9"/>
      <c r="H160" s="9"/>
      <c r="I160" s="315" t="s">
        <v>15</v>
      </c>
      <c r="J160" s="146" t="s">
        <v>28</v>
      </c>
      <c r="K160" s="319" t="s">
        <v>41</v>
      </c>
      <c r="L160" s="85" t="s">
        <v>25</v>
      </c>
      <c r="M160" s="317"/>
      <c r="N160" s="33"/>
      <c r="O160" s="34"/>
      <c r="P160" s="34" t="s">
        <v>61</v>
      </c>
      <c r="Q160" s="34"/>
      <c r="R160" s="34" t="s">
        <v>60</v>
      </c>
      <c r="S160" s="148"/>
      <c r="T160" s="34"/>
      <c r="U160" s="315" t="s">
        <v>47</v>
      </c>
      <c r="V160" s="2"/>
    </row>
    <row r="161" spans="1:22" ht="15" hidden="1" customHeight="1" x14ac:dyDescent="0.25">
      <c r="A161" s="1" t="s">
        <v>16</v>
      </c>
      <c r="B161" s="25"/>
      <c r="C161" s="1" t="s">
        <v>6</v>
      </c>
      <c r="D161" s="315"/>
      <c r="E161" s="320"/>
      <c r="F161" s="1" t="s">
        <v>0</v>
      </c>
      <c r="G161" s="1" t="s">
        <v>7</v>
      </c>
      <c r="H161" s="1" t="s">
        <v>3</v>
      </c>
      <c r="I161" s="315"/>
      <c r="J161" s="146" t="s">
        <v>27</v>
      </c>
      <c r="K161" s="319"/>
      <c r="L161" s="85" t="s">
        <v>26</v>
      </c>
      <c r="M161" s="317"/>
      <c r="N161" s="35" t="s">
        <v>16</v>
      </c>
      <c r="O161" s="35" t="s">
        <v>17</v>
      </c>
      <c r="P161" s="36" t="s">
        <v>65</v>
      </c>
      <c r="Q161" s="37" t="s">
        <v>66</v>
      </c>
      <c r="R161" s="37" t="s">
        <v>64</v>
      </c>
      <c r="S161" s="37" t="s">
        <v>63</v>
      </c>
      <c r="T161" s="37" t="s">
        <v>62</v>
      </c>
      <c r="U161" s="315"/>
    </row>
    <row r="162" spans="1:22" ht="15" hidden="1" customHeight="1" x14ac:dyDescent="0.25">
      <c r="A162" s="143">
        <v>1</v>
      </c>
      <c r="B162" s="31"/>
      <c r="C162" s="26">
        <v>0</v>
      </c>
      <c r="D162" s="27">
        <v>0</v>
      </c>
      <c r="E162" s="70">
        <f>D162</f>
        <v>0</v>
      </c>
      <c r="F162" s="3" t="str">
        <f t="shared" ref="F162:F185" si="23">IF(I162="B", $H$158/C162*$F$158,IF(E162&lt;=C162,$I$158,IF(E162&gt;C162,SUM($H$158/C162*$F$158,0,ROUNDUP(,0)))))</f>
        <v>NO BET</v>
      </c>
      <c r="G162" s="78"/>
      <c r="H162" s="72">
        <f>IF(F162="NO BET",0,IF(G162&gt;1,F162*-1,IF(G162=1,SUM(F162*E162-F162,0))))</f>
        <v>0</v>
      </c>
      <c r="J162" s="53"/>
      <c r="K162" s="53"/>
      <c r="L162" s="83">
        <v>0</v>
      </c>
      <c r="M162" s="78"/>
      <c r="N162" s="53">
        <v>1</v>
      </c>
      <c r="O162" s="40"/>
      <c r="P162" s="41">
        <v>0</v>
      </c>
      <c r="Q162" s="41">
        <v>0</v>
      </c>
      <c r="R162" s="55">
        <v>0</v>
      </c>
      <c r="S162" s="55">
        <v>0</v>
      </c>
      <c r="T162" s="55">
        <v>0</v>
      </c>
      <c r="U162" s="45"/>
      <c r="V162" s="140"/>
    </row>
    <row r="163" spans="1:22" ht="15" hidden="1" customHeight="1" x14ac:dyDescent="0.25">
      <c r="A163" s="143">
        <v>2</v>
      </c>
      <c r="B163" s="31"/>
      <c r="C163" s="26">
        <v>0</v>
      </c>
      <c r="D163" s="27">
        <v>0</v>
      </c>
      <c r="E163" s="70">
        <f t="shared" ref="E163:E185" si="24">D163</f>
        <v>0</v>
      </c>
      <c r="F163" s="3" t="str">
        <f t="shared" si="23"/>
        <v>NO BET</v>
      </c>
      <c r="G163" s="78"/>
      <c r="H163" s="72">
        <f t="shared" ref="H163:H185" si="25">IF(F163="NO BET",0,IF(G163&gt;1,F163*-1,IF(G163=1,SUM(F163*E163-F163,0))))</f>
        <v>0</v>
      </c>
      <c r="J163" s="45"/>
      <c r="K163" s="45"/>
      <c r="L163" s="83">
        <f t="shared" ref="L163:L185" si="26">SUM(I163*J163*K163)</f>
        <v>0</v>
      </c>
      <c r="M163" s="77"/>
      <c r="N163" s="144">
        <v>2</v>
      </c>
      <c r="O163" s="42"/>
      <c r="P163" s="41">
        <v>0</v>
      </c>
      <c r="Q163" s="41">
        <v>0</v>
      </c>
      <c r="R163" s="49">
        <v>0</v>
      </c>
      <c r="S163" s="49">
        <v>0</v>
      </c>
      <c r="T163" s="49">
        <v>0</v>
      </c>
      <c r="U163" s="45"/>
      <c r="V163" s="140"/>
    </row>
    <row r="164" spans="1:22" ht="15" hidden="1" customHeight="1" x14ac:dyDescent="0.25">
      <c r="A164" s="143">
        <v>3</v>
      </c>
      <c r="B164" s="31"/>
      <c r="C164" s="22">
        <v>0</v>
      </c>
      <c r="D164" s="23">
        <v>0</v>
      </c>
      <c r="E164" s="70">
        <f t="shared" si="24"/>
        <v>0</v>
      </c>
      <c r="F164" s="3" t="str">
        <f t="shared" si="23"/>
        <v>NO BET</v>
      </c>
      <c r="G164" s="78"/>
      <c r="H164" s="72">
        <f t="shared" si="25"/>
        <v>0</v>
      </c>
      <c r="J164" s="45"/>
      <c r="K164" s="45"/>
      <c r="L164" s="83">
        <f t="shared" si="26"/>
        <v>0</v>
      </c>
      <c r="M164" s="77"/>
      <c r="N164" s="144">
        <v>3</v>
      </c>
      <c r="O164" s="42"/>
      <c r="P164" s="41">
        <v>0</v>
      </c>
      <c r="Q164" s="41">
        <v>0</v>
      </c>
      <c r="R164" s="49">
        <v>0</v>
      </c>
      <c r="S164" s="49">
        <v>0</v>
      </c>
      <c r="T164" s="49">
        <v>0</v>
      </c>
      <c r="U164" s="45"/>
      <c r="V164" s="140"/>
    </row>
    <row r="165" spans="1:22" ht="15" hidden="1" customHeight="1" x14ac:dyDescent="0.25">
      <c r="A165" s="143">
        <v>4</v>
      </c>
      <c r="B165" s="31"/>
      <c r="C165" s="22">
        <v>0</v>
      </c>
      <c r="D165" s="23">
        <v>0</v>
      </c>
      <c r="E165" s="70">
        <f t="shared" si="24"/>
        <v>0</v>
      </c>
      <c r="F165" s="3" t="str">
        <f t="shared" si="23"/>
        <v>NO BET</v>
      </c>
      <c r="G165" s="78"/>
      <c r="H165" s="72">
        <f t="shared" si="25"/>
        <v>0</v>
      </c>
      <c r="J165" s="45"/>
      <c r="K165" s="45"/>
      <c r="L165" s="83">
        <f t="shared" si="26"/>
        <v>0</v>
      </c>
      <c r="M165" s="78"/>
      <c r="N165" s="144">
        <v>4</v>
      </c>
      <c r="O165" s="42"/>
      <c r="P165" s="41">
        <v>0</v>
      </c>
      <c r="Q165" s="41">
        <v>0</v>
      </c>
      <c r="R165" s="49">
        <v>0</v>
      </c>
      <c r="S165" s="49">
        <v>0</v>
      </c>
      <c r="T165" s="49">
        <v>0</v>
      </c>
      <c r="U165" s="45"/>
      <c r="V165" s="140"/>
    </row>
    <row r="166" spans="1:22" ht="15" hidden="1" customHeight="1" x14ac:dyDescent="0.25">
      <c r="A166" s="143">
        <v>5</v>
      </c>
      <c r="B166" s="31"/>
      <c r="C166" s="22">
        <v>0</v>
      </c>
      <c r="D166" s="23">
        <v>0</v>
      </c>
      <c r="E166" s="70">
        <f t="shared" si="24"/>
        <v>0</v>
      </c>
      <c r="F166" s="3" t="str">
        <f t="shared" si="23"/>
        <v>NO BET</v>
      </c>
      <c r="G166" s="78"/>
      <c r="H166" s="72">
        <f t="shared" si="25"/>
        <v>0</v>
      </c>
      <c r="J166" s="45"/>
      <c r="K166" s="45"/>
      <c r="L166" s="83">
        <f t="shared" si="26"/>
        <v>0</v>
      </c>
      <c r="M166" s="78"/>
      <c r="N166" s="144">
        <v>5</v>
      </c>
      <c r="O166" s="42"/>
      <c r="P166" s="41">
        <v>0</v>
      </c>
      <c r="Q166" s="41">
        <v>0</v>
      </c>
      <c r="R166" s="49">
        <v>0</v>
      </c>
      <c r="S166" s="49">
        <v>0</v>
      </c>
      <c r="T166" s="49">
        <v>0</v>
      </c>
      <c r="U166" s="45"/>
      <c r="V166" s="140"/>
    </row>
    <row r="167" spans="1:22" ht="15" hidden="1" customHeight="1" x14ac:dyDescent="0.25">
      <c r="A167" s="143">
        <v>6</v>
      </c>
      <c r="B167" s="31"/>
      <c r="C167" s="22">
        <v>0</v>
      </c>
      <c r="D167" s="23">
        <v>0</v>
      </c>
      <c r="E167" s="70">
        <f t="shared" si="24"/>
        <v>0</v>
      </c>
      <c r="F167" s="3" t="str">
        <f t="shared" si="23"/>
        <v>NO BET</v>
      </c>
      <c r="G167" s="78"/>
      <c r="H167" s="72">
        <f t="shared" si="25"/>
        <v>0</v>
      </c>
      <c r="J167" s="45"/>
      <c r="K167" s="45"/>
      <c r="L167" s="83">
        <f t="shared" si="26"/>
        <v>0</v>
      </c>
      <c r="M167" s="78"/>
      <c r="N167" s="144">
        <v>6</v>
      </c>
      <c r="O167" s="42"/>
      <c r="P167" s="41">
        <v>0</v>
      </c>
      <c r="Q167" s="41">
        <v>0</v>
      </c>
      <c r="R167" s="49">
        <v>0</v>
      </c>
      <c r="S167" s="49">
        <v>0</v>
      </c>
      <c r="T167" s="49">
        <v>0</v>
      </c>
      <c r="U167" s="45"/>
      <c r="V167" s="140"/>
    </row>
    <row r="168" spans="1:22" ht="15" hidden="1" customHeight="1" x14ac:dyDescent="0.25">
      <c r="A168" s="143">
        <v>7</v>
      </c>
      <c r="B168" s="31"/>
      <c r="C168" s="26">
        <v>0</v>
      </c>
      <c r="D168" s="27">
        <v>0</v>
      </c>
      <c r="E168" s="70">
        <f t="shared" si="24"/>
        <v>0</v>
      </c>
      <c r="F168" s="3" t="str">
        <f t="shared" si="23"/>
        <v>NO BET</v>
      </c>
      <c r="G168" s="78"/>
      <c r="H168" s="72">
        <f t="shared" si="25"/>
        <v>0</v>
      </c>
      <c r="I168" s="2"/>
      <c r="J168" s="45"/>
      <c r="K168" s="45"/>
      <c r="L168" s="83">
        <f t="shared" si="26"/>
        <v>0</v>
      </c>
      <c r="M168" s="78"/>
      <c r="N168" s="144">
        <v>7</v>
      </c>
      <c r="O168" s="42"/>
      <c r="P168" s="41">
        <v>0</v>
      </c>
      <c r="Q168" s="41">
        <v>0</v>
      </c>
      <c r="R168" s="49">
        <v>0</v>
      </c>
      <c r="S168" s="49">
        <v>0</v>
      </c>
      <c r="T168" s="49">
        <v>0</v>
      </c>
      <c r="U168" s="45"/>
      <c r="V168" s="140"/>
    </row>
    <row r="169" spans="1:22" ht="15" hidden="1" customHeight="1" x14ac:dyDescent="0.25">
      <c r="A169" s="143">
        <v>8</v>
      </c>
      <c r="B169" s="31"/>
      <c r="C169" s="22">
        <v>0</v>
      </c>
      <c r="D169" s="23">
        <v>0</v>
      </c>
      <c r="E169" s="70">
        <f t="shared" si="24"/>
        <v>0</v>
      </c>
      <c r="F169" s="3" t="str">
        <f t="shared" si="23"/>
        <v>NO BET</v>
      </c>
      <c r="G169" s="78"/>
      <c r="H169" s="72">
        <f t="shared" si="25"/>
        <v>0</v>
      </c>
      <c r="J169" s="45"/>
      <c r="K169" s="45"/>
      <c r="L169" s="83">
        <f t="shared" si="26"/>
        <v>0</v>
      </c>
      <c r="M169" s="78"/>
      <c r="N169" s="144">
        <v>8</v>
      </c>
      <c r="O169" s="42"/>
      <c r="P169" s="41">
        <v>0</v>
      </c>
      <c r="Q169" s="41">
        <v>0</v>
      </c>
      <c r="R169" s="49">
        <v>0</v>
      </c>
      <c r="S169" s="49">
        <v>0</v>
      </c>
      <c r="T169" s="49">
        <v>0</v>
      </c>
      <c r="U169" s="45"/>
      <c r="V169" s="140"/>
    </row>
    <row r="170" spans="1:22" ht="15" hidden="1" customHeight="1" x14ac:dyDescent="0.25">
      <c r="A170" s="143">
        <v>9</v>
      </c>
      <c r="B170" s="31"/>
      <c r="C170" s="22">
        <v>0</v>
      </c>
      <c r="D170" s="23">
        <v>0</v>
      </c>
      <c r="E170" s="70">
        <f t="shared" si="24"/>
        <v>0</v>
      </c>
      <c r="F170" s="3" t="str">
        <f t="shared" si="23"/>
        <v>NO BET</v>
      </c>
      <c r="G170" s="78"/>
      <c r="H170" s="72">
        <f t="shared" si="25"/>
        <v>0</v>
      </c>
      <c r="J170" s="45"/>
      <c r="K170" s="45"/>
      <c r="L170" s="83">
        <f t="shared" si="26"/>
        <v>0</v>
      </c>
      <c r="M170" s="78"/>
      <c r="N170" s="144">
        <v>9</v>
      </c>
      <c r="O170" s="42"/>
      <c r="P170" s="41">
        <v>0</v>
      </c>
      <c r="Q170" s="41">
        <v>0</v>
      </c>
      <c r="R170" s="49">
        <v>0</v>
      </c>
      <c r="S170" s="49">
        <v>0</v>
      </c>
      <c r="T170" s="49">
        <v>0</v>
      </c>
      <c r="U170" s="45"/>
      <c r="V170" s="140"/>
    </row>
    <row r="171" spans="1:22" ht="15" hidden="1" customHeight="1" x14ac:dyDescent="0.25">
      <c r="A171" s="143">
        <v>10</v>
      </c>
      <c r="B171" s="31"/>
      <c r="C171" s="22">
        <v>0</v>
      </c>
      <c r="D171" s="23">
        <v>0</v>
      </c>
      <c r="E171" s="70">
        <f t="shared" si="24"/>
        <v>0</v>
      </c>
      <c r="F171" s="3" t="str">
        <f t="shared" si="23"/>
        <v>NO BET</v>
      </c>
      <c r="G171" s="78"/>
      <c r="H171" s="72">
        <f t="shared" si="25"/>
        <v>0</v>
      </c>
      <c r="J171" s="45"/>
      <c r="K171" s="45"/>
      <c r="L171" s="84">
        <f t="shared" si="26"/>
        <v>0</v>
      </c>
      <c r="M171" s="78"/>
      <c r="N171" s="144">
        <v>10</v>
      </c>
      <c r="O171" s="42"/>
      <c r="P171" s="41">
        <v>0</v>
      </c>
      <c r="Q171" s="41">
        <v>0</v>
      </c>
      <c r="R171" s="49">
        <v>0</v>
      </c>
      <c r="S171" s="49">
        <v>0</v>
      </c>
      <c r="T171" s="49">
        <v>0</v>
      </c>
      <c r="U171" s="45"/>
      <c r="V171" s="140"/>
    </row>
    <row r="172" spans="1:22" ht="15" hidden="1" customHeight="1" x14ac:dyDescent="0.25">
      <c r="A172" s="143">
        <v>11</v>
      </c>
      <c r="B172" s="31"/>
      <c r="C172" s="22">
        <v>0</v>
      </c>
      <c r="D172" s="23">
        <v>0</v>
      </c>
      <c r="E172" s="70">
        <f t="shared" si="24"/>
        <v>0</v>
      </c>
      <c r="F172" s="3" t="str">
        <f t="shared" si="23"/>
        <v>NO BET</v>
      </c>
      <c r="G172" s="78"/>
      <c r="H172" s="72">
        <f t="shared" si="25"/>
        <v>0</v>
      </c>
      <c r="J172" s="45"/>
      <c r="K172" s="45"/>
      <c r="L172" s="84">
        <f t="shared" si="26"/>
        <v>0</v>
      </c>
      <c r="M172" s="78"/>
      <c r="N172" s="144">
        <v>11</v>
      </c>
      <c r="O172" s="42"/>
      <c r="P172" s="41">
        <v>0</v>
      </c>
      <c r="Q172" s="41">
        <v>0</v>
      </c>
      <c r="R172" s="49">
        <v>0</v>
      </c>
      <c r="S172" s="49">
        <v>0</v>
      </c>
      <c r="T172" s="49">
        <v>0</v>
      </c>
      <c r="U172" s="45"/>
      <c r="V172" s="140"/>
    </row>
    <row r="173" spans="1:22" ht="15" hidden="1" customHeight="1" x14ac:dyDescent="0.25">
      <c r="A173" s="143">
        <v>12</v>
      </c>
      <c r="B173" s="31"/>
      <c r="C173" s="22">
        <v>0</v>
      </c>
      <c r="D173" s="23">
        <v>0</v>
      </c>
      <c r="E173" s="70">
        <f t="shared" si="24"/>
        <v>0</v>
      </c>
      <c r="F173" s="3" t="str">
        <f t="shared" si="23"/>
        <v>NO BET</v>
      </c>
      <c r="G173" s="78"/>
      <c r="H173" s="72">
        <f t="shared" si="25"/>
        <v>0</v>
      </c>
      <c r="J173" s="45"/>
      <c r="K173" s="45"/>
      <c r="L173" s="84">
        <f t="shared" si="26"/>
        <v>0</v>
      </c>
      <c r="M173" s="78"/>
      <c r="N173" s="144">
        <v>12</v>
      </c>
      <c r="O173" s="43"/>
      <c r="P173" s="41">
        <v>0</v>
      </c>
      <c r="Q173" s="41">
        <v>0</v>
      </c>
      <c r="R173" s="49">
        <v>0</v>
      </c>
      <c r="S173" s="49">
        <v>0</v>
      </c>
      <c r="T173" s="49">
        <v>0</v>
      </c>
      <c r="U173" s="45"/>
      <c r="V173" s="140"/>
    </row>
    <row r="174" spans="1:22" ht="15" hidden="1" customHeight="1" x14ac:dyDescent="0.25">
      <c r="A174" s="143">
        <v>13</v>
      </c>
      <c r="B174" s="31"/>
      <c r="C174" s="22">
        <v>0</v>
      </c>
      <c r="D174" s="23">
        <v>0</v>
      </c>
      <c r="E174" s="70">
        <f t="shared" si="24"/>
        <v>0</v>
      </c>
      <c r="F174" s="3" t="str">
        <f t="shared" si="23"/>
        <v>NO BET</v>
      </c>
      <c r="G174" s="78"/>
      <c r="H174" s="72">
        <f t="shared" si="25"/>
        <v>0</v>
      </c>
      <c r="J174" s="45"/>
      <c r="K174" s="45"/>
      <c r="L174" s="84">
        <f t="shared" si="26"/>
        <v>0</v>
      </c>
      <c r="M174" s="78"/>
      <c r="N174" s="144">
        <v>13</v>
      </c>
      <c r="O174" s="43"/>
      <c r="P174" s="41">
        <v>0</v>
      </c>
      <c r="Q174" s="41">
        <v>0</v>
      </c>
      <c r="R174" s="49">
        <v>0</v>
      </c>
      <c r="S174" s="49">
        <v>0</v>
      </c>
      <c r="T174" s="49">
        <v>0</v>
      </c>
      <c r="U174" s="45"/>
      <c r="V174" s="140"/>
    </row>
    <row r="175" spans="1:22" ht="15" hidden="1" customHeight="1" x14ac:dyDescent="0.25">
      <c r="A175" s="143">
        <v>14</v>
      </c>
      <c r="B175" s="31"/>
      <c r="C175" s="22">
        <v>0</v>
      </c>
      <c r="D175" s="23">
        <v>0</v>
      </c>
      <c r="E175" s="70">
        <f t="shared" si="24"/>
        <v>0</v>
      </c>
      <c r="F175" s="3" t="str">
        <f t="shared" si="23"/>
        <v>NO BET</v>
      </c>
      <c r="G175" s="78"/>
      <c r="H175" s="72">
        <f t="shared" si="25"/>
        <v>0</v>
      </c>
      <c r="J175" s="45"/>
      <c r="K175" s="45"/>
      <c r="L175" s="84">
        <f t="shared" si="26"/>
        <v>0</v>
      </c>
      <c r="M175" s="78" t="s">
        <v>11</v>
      </c>
      <c r="N175" s="144">
        <v>14</v>
      </c>
      <c r="O175" s="43"/>
      <c r="P175" s="41">
        <v>0</v>
      </c>
      <c r="Q175" s="41">
        <v>0</v>
      </c>
      <c r="R175" s="49">
        <v>0</v>
      </c>
      <c r="S175" s="49">
        <v>0</v>
      </c>
      <c r="T175" s="49">
        <v>0</v>
      </c>
      <c r="U175" s="45"/>
      <c r="V175" s="140"/>
    </row>
    <row r="176" spans="1:22" ht="15" hidden="1" customHeight="1" x14ac:dyDescent="0.25">
      <c r="A176" s="143">
        <v>15</v>
      </c>
      <c r="B176" s="31"/>
      <c r="C176" s="26">
        <v>0</v>
      </c>
      <c r="D176" s="27">
        <v>0</v>
      </c>
      <c r="E176" s="70">
        <f t="shared" si="24"/>
        <v>0</v>
      </c>
      <c r="F176" s="3" t="str">
        <f t="shared" si="23"/>
        <v>NO BET</v>
      </c>
      <c r="G176" s="78"/>
      <c r="H176" s="72">
        <f t="shared" si="25"/>
        <v>0</v>
      </c>
      <c r="J176" s="53"/>
      <c r="K176" s="53"/>
      <c r="L176" s="84">
        <f t="shared" si="26"/>
        <v>0</v>
      </c>
      <c r="M176" s="78"/>
      <c r="N176" s="53">
        <v>15</v>
      </c>
      <c r="O176" s="43"/>
      <c r="P176" s="41">
        <v>0</v>
      </c>
      <c r="Q176" s="41">
        <v>0</v>
      </c>
      <c r="R176" s="55">
        <v>0</v>
      </c>
      <c r="S176" s="55">
        <v>0</v>
      </c>
      <c r="T176" s="55">
        <v>0</v>
      </c>
      <c r="U176" s="45"/>
      <c r="V176" s="140"/>
    </row>
    <row r="177" spans="1:22" ht="15" hidden="1" customHeight="1" x14ac:dyDescent="0.3">
      <c r="A177" s="143">
        <v>16</v>
      </c>
      <c r="B177" s="31"/>
      <c r="C177" s="22">
        <v>0</v>
      </c>
      <c r="D177" s="23">
        <v>0</v>
      </c>
      <c r="E177" s="70">
        <f t="shared" si="24"/>
        <v>0</v>
      </c>
      <c r="F177" s="3" t="str">
        <f t="shared" si="23"/>
        <v>NO BET</v>
      </c>
      <c r="G177" s="78"/>
      <c r="H177" s="72">
        <f t="shared" si="25"/>
        <v>0</v>
      </c>
      <c r="J177" s="45"/>
      <c r="K177" s="45"/>
      <c r="L177" s="84">
        <f t="shared" si="26"/>
        <v>0</v>
      </c>
      <c r="M177" s="78"/>
      <c r="N177" s="144">
        <v>16</v>
      </c>
      <c r="O177" s="44"/>
      <c r="P177" s="41">
        <v>0</v>
      </c>
      <c r="Q177" s="41">
        <v>0</v>
      </c>
      <c r="R177" s="49">
        <v>0</v>
      </c>
      <c r="S177" s="49">
        <v>0</v>
      </c>
      <c r="T177" s="49">
        <v>0</v>
      </c>
      <c r="U177" s="45"/>
      <c r="V177" s="140"/>
    </row>
    <row r="178" spans="1:22" ht="15" hidden="1" customHeight="1" x14ac:dyDescent="0.3">
      <c r="A178" s="143">
        <v>17</v>
      </c>
      <c r="B178" s="31"/>
      <c r="C178" s="22">
        <v>0</v>
      </c>
      <c r="D178" s="23">
        <v>0</v>
      </c>
      <c r="E178" s="70">
        <f t="shared" si="24"/>
        <v>0</v>
      </c>
      <c r="F178" s="3" t="str">
        <f t="shared" si="23"/>
        <v>NO BET</v>
      </c>
      <c r="G178" s="78"/>
      <c r="H178" s="72">
        <f t="shared" si="25"/>
        <v>0</v>
      </c>
      <c r="J178" s="45"/>
      <c r="K178" s="45"/>
      <c r="L178" s="84">
        <f t="shared" si="26"/>
        <v>0</v>
      </c>
      <c r="M178" s="78"/>
      <c r="N178" s="144">
        <v>17</v>
      </c>
      <c r="O178" s="44"/>
      <c r="P178" s="41">
        <v>0</v>
      </c>
      <c r="Q178" s="41">
        <v>0</v>
      </c>
      <c r="R178" s="49">
        <v>0</v>
      </c>
      <c r="S178" s="49">
        <v>0</v>
      </c>
      <c r="T178" s="49">
        <v>0</v>
      </c>
      <c r="U178" s="45"/>
      <c r="V178" s="140"/>
    </row>
    <row r="179" spans="1:22" ht="15" hidden="1" customHeight="1" x14ac:dyDescent="0.3">
      <c r="A179" s="143">
        <v>18</v>
      </c>
      <c r="B179" s="31"/>
      <c r="C179" s="22">
        <v>0</v>
      </c>
      <c r="D179" s="23">
        <v>0</v>
      </c>
      <c r="E179" s="70">
        <f t="shared" si="24"/>
        <v>0</v>
      </c>
      <c r="F179" s="3" t="str">
        <f t="shared" si="23"/>
        <v>NO BET</v>
      </c>
      <c r="G179" s="78"/>
      <c r="H179" s="72">
        <f t="shared" si="25"/>
        <v>0</v>
      </c>
      <c r="J179" s="45"/>
      <c r="K179" s="45"/>
      <c r="L179" s="84">
        <f t="shared" si="26"/>
        <v>0</v>
      </c>
      <c r="M179" s="78"/>
      <c r="N179" s="144">
        <v>18</v>
      </c>
      <c r="O179" s="44"/>
      <c r="P179" s="41">
        <v>0</v>
      </c>
      <c r="Q179" s="41">
        <v>0</v>
      </c>
      <c r="R179" s="49">
        <v>0</v>
      </c>
      <c r="S179" s="49">
        <v>0</v>
      </c>
      <c r="T179" s="49">
        <v>0</v>
      </c>
      <c r="U179" s="45"/>
      <c r="V179" s="140"/>
    </row>
    <row r="180" spans="1:22" ht="15" hidden="1" customHeight="1" x14ac:dyDescent="0.3">
      <c r="A180" s="143">
        <v>19</v>
      </c>
      <c r="B180" s="31"/>
      <c r="C180" s="22">
        <v>0</v>
      </c>
      <c r="D180" s="23">
        <v>0</v>
      </c>
      <c r="E180" s="70">
        <f t="shared" si="24"/>
        <v>0</v>
      </c>
      <c r="F180" s="3" t="str">
        <f t="shared" si="23"/>
        <v>NO BET</v>
      </c>
      <c r="G180" s="78"/>
      <c r="H180" s="72">
        <f t="shared" si="25"/>
        <v>0</v>
      </c>
      <c r="J180" s="45"/>
      <c r="K180" s="45"/>
      <c r="L180" s="84">
        <f t="shared" si="26"/>
        <v>0</v>
      </c>
      <c r="M180" s="78"/>
      <c r="N180" s="144">
        <v>19</v>
      </c>
      <c r="O180" s="44"/>
      <c r="P180" s="41">
        <v>0</v>
      </c>
      <c r="Q180" s="41">
        <v>0</v>
      </c>
      <c r="R180" s="49">
        <v>0</v>
      </c>
      <c r="S180" s="49">
        <v>0</v>
      </c>
      <c r="T180" s="49">
        <v>0</v>
      </c>
      <c r="U180" s="45"/>
      <c r="V180" s="140"/>
    </row>
    <row r="181" spans="1:22" ht="15" hidden="1" customHeight="1" x14ac:dyDescent="0.3">
      <c r="A181" s="143">
        <v>20</v>
      </c>
      <c r="B181" s="31"/>
      <c r="C181" s="22">
        <v>0</v>
      </c>
      <c r="D181" s="23">
        <v>0</v>
      </c>
      <c r="E181" s="70">
        <f t="shared" si="24"/>
        <v>0</v>
      </c>
      <c r="F181" s="3" t="str">
        <f t="shared" si="23"/>
        <v>NO BET</v>
      </c>
      <c r="G181" s="78"/>
      <c r="H181" s="72">
        <f t="shared" si="25"/>
        <v>0</v>
      </c>
      <c r="I181" s="2"/>
      <c r="J181" s="45"/>
      <c r="K181" s="45"/>
      <c r="L181" s="84">
        <f t="shared" si="26"/>
        <v>0</v>
      </c>
      <c r="M181" s="78"/>
      <c r="N181" s="144">
        <v>20</v>
      </c>
      <c r="O181" s="44"/>
      <c r="P181" s="41">
        <v>0</v>
      </c>
      <c r="Q181" s="41">
        <v>0</v>
      </c>
      <c r="R181" s="49">
        <v>0</v>
      </c>
      <c r="S181" s="49">
        <v>0</v>
      </c>
      <c r="T181" s="49">
        <v>0</v>
      </c>
      <c r="U181" s="45"/>
      <c r="V181" s="140"/>
    </row>
    <row r="182" spans="1:22" ht="15" hidden="1" customHeight="1" x14ac:dyDescent="0.3">
      <c r="A182" s="143">
        <v>21</v>
      </c>
      <c r="B182" s="31"/>
      <c r="C182" s="22">
        <v>0</v>
      </c>
      <c r="D182" s="23">
        <v>0</v>
      </c>
      <c r="E182" s="70">
        <f t="shared" si="24"/>
        <v>0</v>
      </c>
      <c r="F182" s="3" t="str">
        <f t="shared" si="23"/>
        <v>NO BET</v>
      </c>
      <c r="G182" s="78"/>
      <c r="H182" s="72">
        <f t="shared" si="25"/>
        <v>0</v>
      </c>
      <c r="J182" s="45"/>
      <c r="K182" s="45"/>
      <c r="L182" s="84">
        <f t="shared" si="26"/>
        <v>0</v>
      </c>
      <c r="M182" s="77"/>
      <c r="N182" s="144">
        <v>21</v>
      </c>
      <c r="O182" s="44"/>
      <c r="P182" s="41">
        <v>0</v>
      </c>
      <c r="Q182" s="41">
        <v>0</v>
      </c>
      <c r="R182" s="49">
        <v>0</v>
      </c>
      <c r="S182" s="49">
        <v>0</v>
      </c>
      <c r="T182" s="49">
        <v>0</v>
      </c>
      <c r="U182" s="45"/>
      <c r="V182" s="140"/>
    </row>
    <row r="183" spans="1:22" ht="15" hidden="1" customHeight="1" x14ac:dyDescent="0.3">
      <c r="A183" s="143">
        <v>22</v>
      </c>
      <c r="B183" s="31"/>
      <c r="C183" s="26">
        <v>0</v>
      </c>
      <c r="D183" s="27">
        <v>0</v>
      </c>
      <c r="E183" s="70">
        <f t="shared" si="24"/>
        <v>0</v>
      </c>
      <c r="F183" s="3" t="str">
        <f t="shared" si="23"/>
        <v>NO BET</v>
      </c>
      <c r="G183" s="78"/>
      <c r="H183" s="72">
        <f t="shared" si="25"/>
        <v>0</v>
      </c>
      <c r="J183" s="45"/>
      <c r="K183" s="45"/>
      <c r="L183" s="84">
        <f t="shared" si="26"/>
        <v>0</v>
      </c>
      <c r="M183" s="78"/>
      <c r="N183" s="144">
        <v>22</v>
      </c>
      <c r="O183" s="44"/>
      <c r="P183" s="41">
        <v>0</v>
      </c>
      <c r="Q183" s="41">
        <v>0</v>
      </c>
      <c r="R183" s="49">
        <v>0</v>
      </c>
      <c r="S183" s="49">
        <v>0</v>
      </c>
      <c r="T183" s="49">
        <v>0</v>
      </c>
      <c r="U183" s="45"/>
      <c r="V183" s="140"/>
    </row>
    <row r="184" spans="1:22" ht="15" hidden="1" customHeight="1" x14ac:dyDescent="0.3">
      <c r="A184" s="143">
        <v>23</v>
      </c>
      <c r="B184" s="31"/>
      <c r="C184" s="22">
        <v>0</v>
      </c>
      <c r="D184" s="23">
        <v>0</v>
      </c>
      <c r="E184" s="70">
        <f t="shared" si="24"/>
        <v>0</v>
      </c>
      <c r="F184" s="3" t="str">
        <f t="shared" si="23"/>
        <v>NO BET</v>
      </c>
      <c r="G184" s="78"/>
      <c r="H184" s="72">
        <f t="shared" si="25"/>
        <v>0</v>
      </c>
      <c r="J184" s="45"/>
      <c r="K184" s="45"/>
      <c r="L184" s="84">
        <f t="shared" si="26"/>
        <v>0</v>
      </c>
      <c r="M184" s="78"/>
      <c r="N184" s="144">
        <v>23</v>
      </c>
      <c r="O184" s="44"/>
      <c r="P184" s="41">
        <v>0</v>
      </c>
      <c r="Q184" s="41">
        <v>0</v>
      </c>
      <c r="R184" s="49">
        <v>0</v>
      </c>
      <c r="S184" s="49">
        <v>0</v>
      </c>
      <c r="T184" s="49">
        <v>0</v>
      </c>
      <c r="U184" s="45"/>
      <c r="V184" s="140"/>
    </row>
    <row r="185" spans="1:22" ht="15" hidden="1" customHeight="1" x14ac:dyDescent="0.3">
      <c r="A185" s="143">
        <v>24</v>
      </c>
      <c r="B185" s="31"/>
      <c r="C185" s="22">
        <v>0</v>
      </c>
      <c r="D185" s="23">
        <v>0</v>
      </c>
      <c r="E185" s="70">
        <f t="shared" si="24"/>
        <v>0</v>
      </c>
      <c r="F185" s="3" t="str">
        <f t="shared" si="23"/>
        <v>NO BET</v>
      </c>
      <c r="G185" s="78"/>
      <c r="H185" s="72">
        <f t="shared" si="25"/>
        <v>0</v>
      </c>
      <c r="J185" s="45"/>
      <c r="K185" s="45"/>
      <c r="L185" s="84">
        <f t="shared" si="26"/>
        <v>0</v>
      </c>
      <c r="M185" s="78"/>
      <c r="N185" s="144">
        <v>24</v>
      </c>
      <c r="O185" s="44"/>
      <c r="P185" s="41">
        <v>0</v>
      </c>
      <c r="Q185" s="41">
        <v>0</v>
      </c>
      <c r="R185" s="49">
        <v>0</v>
      </c>
      <c r="S185" s="49">
        <v>0</v>
      </c>
      <c r="T185" s="49">
        <v>0</v>
      </c>
      <c r="U185" s="45"/>
      <c r="V185" s="140"/>
    </row>
    <row r="186" spans="1:22" ht="15" hidden="1" customHeight="1" x14ac:dyDescent="0.25">
      <c r="N186" s="314"/>
      <c r="O186" s="314"/>
      <c r="P186" s="314"/>
      <c r="Q186" s="314"/>
      <c r="R186" s="314"/>
      <c r="S186" s="314"/>
      <c r="T186" s="314"/>
    </row>
    <row r="187" spans="1:22" ht="15" hidden="1" customHeight="1" x14ac:dyDescent="0.25">
      <c r="A187" s="24"/>
      <c r="B187" s="137" t="s">
        <v>40</v>
      </c>
      <c r="C187" s="2"/>
      <c r="D187" s="4"/>
      <c r="E187" s="5" t="s">
        <v>9</v>
      </c>
      <c r="F187" s="6">
        <f>SUM(F162:F185)</f>
        <v>0</v>
      </c>
      <c r="G187" s="7" t="s">
        <v>10</v>
      </c>
      <c r="H187" s="6">
        <f>SUM(H162:H186)</f>
        <v>0</v>
      </c>
      <c r="N187" s="56"/>
      <c r="O187" s="56"/>
      <c r="P187" s="56"/>
      <c r="Q187" s="56"/>
      <c r="R187" s="56"/>
      <c r="S187" s="138" t="s">
        <v>19</v>
      </c>
      <c r="T187" s="139"/>
      <c r="U187" s="141"/>
    </row>
    <row r="188" spans="1:22" ht="15" hidden="1" customHeight="1" x14ac:dyDescent="0.25">
      <c r="A188" s="81"/>
      <c r="B188" s="81"/>
      <c r="C188" s="15"/>
      <c r="D188" s="12"/>
      <c r="E188" s="82"/>
      <c r="F188" s="14"/>
      <c r="G188" s="78"/>
      <c r="H188" s="81"/>
      <c r="N188" s="20"/>
    </row>
    <row r="189" spans="1:22" ht="15" hidden="1" customHeight="1" x14ac:dyDescent="0.25">
      <c r="A189" s="10" t="s">
        <v>4</v>
      </c>
      <c r="B189" s="8" t="s">
        <v>44</v>
      </c>
      <c r="C189" s="35"/>
      <c r="D189" s="10" t="s">
        <v>13</v>
      </c>
      <c r="E189" s="321" t="s">
        <v>8</v>
      </c>
      <c r="F189" s="322">
        <v>0.9</v>
      </c>
      <c r="G189" s="323" t="s">
        <v>2</v>
      </c>
      <c r="H189" s="324">
        <v>100</v>
      </c>
      <c r="I189" s="328" t="s">
        <v>1</v>
      </c>
      <c r="J189" s="318" t="s">
        <v>18</v>
      </c>
      <c r="K189" s="318" t="s">
        <v>18</v>
      </c>
      <c r="L189" s="9"/>
      <c r="M189" s="317"/>
      <c r="N189" s="10" t="s">
        <v>4</v>
      </c>
      <c r="O189" s="8" t="s">
        <v>44</v>
      </c>
      <c r="P189" s="32"/>
      <c r="Q189" s="32"/>
      <c r="R189" s="32"/>
      <c r="S189" s="32"/>
      <c r="T189" s="32"/>
      <c r="U189" s="146" t="s">
        <v>45</v>
      </c>
    </row>
    <row r="190" spans="1:22" ht="15" hidden="1" customHeight="1" x14ac:dyDescent="0.25">
      <c r="A190" s="8" t="s">
        <v>5</v>
      </c>
      <c r="B190" s="48">
        <v>8</v>
      </c>
      <c r="C190" s="9"/>
      <c r="D190" s="9"/>
      <c r="E190" s="321"/>
      <c r="F190" s="322"/>
      <c r="G190" s="323"/>
      <c r="H190" s="324"/>
      <c r="I190" s="328"/>
      <c r="J190" s="318"/>
      <c r="K190" s="318"/>
      <c r="L190" s="8"/>
      <c r="M190" s="317"/>
      <c r="N190" s="8" t="s">
        <v>5</v>
      </c>
      <c r="O190" s="57">
        <v>7</v>
      </c>
      <c r="P190" s="34"/>
      <c r="Q190" s="34"/>
      <c r="R190" s="34"/>
      <c r="S190" s="34"/>
      <c r="T190" s="34"/>
      <c r="U190" s="146" t="s">
        <v>46</v>
      </c>
      <c r="V190" s="2"/>
    </row>
    <row r="191" spans="1:22" ht="15" hidden="1" customHeight="1" x14ac:dyDescent="0.25">
      <c r="A191" s="9"/>
      <c r="B191" s="9"/>
      <c r="C191" s="9"/>
      <c r="D191" s="315" t="s">
        <v>23</v>
      </c>
      <c r="E191" s="320" t="s">
        <v>24</v>
      </c>
      <c r="F191" s="9"/>
      <c r="G191" s="9"/>
      <c r="H191" s="9"/>
      <c r="I191" s="315" t="s">
        <v>15</v>
      </c>
      <c r="J191" s="146" t="s">
        <v>28</v>
      </c>
      <c r="K191" s="319" t="s">
        <v>41</v>
      </c>
      <c r="L191" s="85" t="s">
        <v>25</v>
      </c>
      <c r="M191" s="317"/>
      <c r="N191" s="33"/>
      <c r="O191" s="34"/>
      <c r="P191" s="34" t="s">
        <v>61</v>
      </c>
      <c r="Q191" s="34"/>
      <c r="R191" s="34" t="s">
        <v>60</v>
      </c>
      <c r="S191" s="148"/>
      <c r="T191" s="34"/>
      <c r="U191" s="315" t="s">
        <v>47</v>
      </c>
      <c r="V191" s="2"/>
    </row>
    <row r="192" spans="1:22" ht="15" hidden="1" customHeight="1" x14ac:dyDescent="0.25">
      <c r="A192" s="1" t="s">
        <v>16</v>
      </c>
      <c r="B192" s="25"/>
      <c r="C192" s="1" t="s">
        <v>6</v>
      </c>
      <c r="D192" s="315"/>
      <c r="E192" s="320"/>
      <c r="F192" s="1" t="s">
        <v>0</v>
      </c>
      <c r="G192" s="1" t="s">
        <v>7</v>
      </c>
      <c r="H192" s="1" t="s">
        <v>3</v>
      </c>
      <c r="I192" s="315"/>
      <c r="J192" s="146" t="s">
        <v>27</v>
      </c>
      <c r="K192" s="319"/>
      <c r="L192" s="85" t="s">
        <v>26</v>
      </c>
      <c r="M192" s="317"/>
      <c r="N192" s="35" t="s">
        <v>16</v>
      </c>
      <c r="O192" s="35" t="s">
        <v>17</v>
      </c>
      <c r="P192" s="36" t="s">
        <v>65</v>
      </c>
      <c r="Q192" s="37" t="s">
        <v>66</v>
      </c>
      <c r="R192" s="37" t="s">
        <v>64</v>
      </c>
      <c r="S192" s="37" t="s">
        <v>63</v>
      </c>
      <c r="T192" s="37" t="s">
        <v>62</v>
      </c>
      <c r="U192" s="315"/>
    </row>
    <row r="193" spans="1:22" ht="15" hidden="1" customHeight="1" x14ac:dyDescent="0.25">
      <c r="A193" s="143">
        <v>1</v>
      </c>
      <c r="B193" s="31"/>
      <c r="C193" s="26">
        <v>0</v>
      </c>
      <c r="D193" s="27">
        <v>0</v>
      </c>
      <c r="E193" s="70">
        <f>D193</f>
        <v>0</v>
      </c>
      <c r="F193" s="3" t="str">
        <f t="shared" ref="F193:F216" si="27">IF(I193="B", $H$189/C193*$F$189,IF(E193&lt;=C193,$I$189,IF(E193&gt;C193,SUM($H$189/C193*$F$189,0,ROUNDUP(,0)))))</f>
        <v>NO BET</v>
      </c>
      <c r="G193" s="78"/>
      <c r="H193" s="72">
        <f>IF(F193="NO BET",0,IF(G193&gt;1,F193*-1,IF(G193=1,SUM(F193*E193-F193,0))))</f>
        <v>0</v>
      </c>
      <c r="J193" s="53"/>
      <c r="K193" s="53"/>
      <c r="L193" s="83">
        <v>0</v>
      </c>
      <c r="M193" s="78"/>
      <c r="N193" s="53">
        <v>1</v>
      </c>
      <c r="O193" s="40"/>
      <c r="P193" s="41">
        <v>0</v>
      </c>
      <c r="Q193" s="41">
        <v>0</v>
      </c>
      <c r="R193" s="55">
        <v>0</v>
      </c>
      <c r="S193" s="55">
        <v>0</v>
      </c>
      <c r="T193" s="55">
        <v>0</v>
      </c>
      <c r="U193" s="45"/>
      <c r="V193" s="140"/>
    </row>
    <row r="194" spans="1:22" ht="15" hidden="1" customHeight="1" x14ac:dyDescent="0.25">
      <c r="A194" s="143">
        <v>2</v>
      </c>
      <c r="B194" s="31"/>
      <c r="C194" s="26">
        <v>0</v>
      </c>
      <c r="D194" s="27">
        <v>0</v>
      </c>
      <c r="E194" s="70">
        <f t="shared" ref="E194:E216" si="28">D194</f>
        <v>0</v>
      </c>
      <c r="F194" s="3" t="str">
        <f t="shared" si="27"/>
        <v>NO BET</v>
      </c>
      <c r="G194" s="78"/>
      <c r="H194" s="72">
        <f t="shared" ref="H194:H216" si="29">IF(F194="NO BET",0,IF(G194&gt;1,F194*-1,IF(G194=1,SUM(F194*E194-F194,0))))</f>
        <v>0</v>
      </c>
      <c r="J194" s="45"/>
      <c r="K194" s="45"/>
      <c r="L194" s="83">
        <f t="shared" ref="L194:L216" si="30">SUM(I194*J194*K194)</f>
        <v>0</v>
      </c>
      <c r="M194" s="77"/>
      <c r="N194" s="144">
        <v>2</v>
      </c>
      <c r="O194" s="42"/>
      <c r="P194" s="41">
        <v>0</v>
      </c>
      <c r="Q194" s="41">
        <v>0</v>
      </c>
      <c r="R194" s="49">
        <v>0</v>
      </c>
      <c r="S194" s="49">
        <v>0</v>
      </c>
      <c r="T194" s="49">
        <v>0</v>
      </c>
      <c r="U194" s="45"/>
      <c r="V194" s="140"/>
    </row>
    <row r="195" spans="1:22" ht="15" hidden="1" customHeight="1" x14ac:dyDescent="0.25">
      <c r="A195" s="143">
        <v>3</v>
      </c>
      <c r="B195" s="31"/>
      <c r="C195" s="22">
        <v>0</v>
      </c>
      <c r="D195" s="23">
        <v>0</v>
      </c>
      <c r="E195" s="70">
        <f t="shared" si="28"/>
        <v>0</v>
      </c>
      <c r="F195" s="3" t="str">
        <f t="shared" si="27"/>
        <v>NO BET</v>
      </c>
      <c r="G195" s="78"/>
      <c r="H195" s="72">
        <f t="shared" si="29"/>
        <v>0</v>
      </c>
      <c r="J195" s="45"/>
      <c r="K195" s="45"/>
      <c r="L195" s="83">
        <f t="shared" si="30"/>
        <v>0</v>
      </c>
      <c r="M195" s="77"/>
      <c r="N195" s="144">
        <v>3</v>
      </c>
      <c r="O195" s="42"/>
      <c r="P195" s="41">
        <v>0</v>
      </c>
      <c r="Q195" s="41">
        <v>0</v>
      </c>
      <c r="R195" s="49">
        <v>0</v>
      </c>
      <c r="S195" s="49">
        <v>0</v>
      </c>
      <c r="T195" s="49">
        <v>0</v>
      </c>
      <c r="U195" s="45"/>
      <c r="V195" s="140"/>
    </row>
    <row r="196" spans="1:22" ht="15" hidden="1" customHeight="1" x14ac:dyDescent="0.25">
      <c r="A196" s="143">
        <v>4</v>
      </c>
      <c r="B196" s="31"/>
      <c r="C196" s="22">
        <v>0</v>
      </c>
      <c r="D196" s="23">
        <v>0</v>
      </c>
      <c r="E196" s="70">
        <f t="shared" si="28"/>
        <v>0</v>
      </c>
      <c r="F196" s="3" t="str">
        <f t="shared" si="27"/>
        <v>NO BET</v>
      </c>
      <c r="G196" s="78"/>
      <c r="H196" s="72">
        <f t="shared" si="29"/>
        <v>0</v>
      </c>
      <c r="J196" s="45"/>
      <c r="K196" s="45"/>
      <c r="L196" s="83">
        <f t="shared" si="30"/>
        <v>0</v>
      </c>
      <c r="M196" s="78"/>
      <c r="N196" s="144">
        <v>4</v>
      </c>
      <c r="O196" s="42"/>
      <c r="P196" s="41">
        <v>0</v>
      </c>
      <c r="Q196" s="41">
        <v>0</v>
      </c>
      <c r="R196" s="49">
        <v>0</v>
      </c>
      <c r="S196" s="49">
        <v>0</v>
      </c>
      <c r="T196" s="49">
        <v>0</v>
      </c>
      <c r="U196" s="45"/>
      <c r="V196" s="140"/>
    </row>
    <row r="197" spans="1:22" ht="15" hidden="1" customHeight="1" x14ac:dyDescent="0.25">
      <c r="A197" s="143">
        <v>5</v>
      </c>
      <c r="B197" s="31"/>
      <c r="C197" s="22">
        <v>0</v>
      </c>
      <c r="D197" s="23">
        <v>0</v>
      </c>
      <c r="E197" s="70">
        <f t="shared" si="28"/>
        <v>0</v>
      </c>
      <c r="F197" s="3" t="str">
        <f t="shared" si="27"/>
        <v>NO BET</v>
      </c>
      <c r="G197" s="78"/>
      <c r="H197" s="72">
        <f t="shared" si="29"/>
        <v>0</v>
      </c>
      <c r="J197" s="45"/>
      <c r="K197" s="45"/>
      <c r="L197" s="83">
        <f t="shared" si="30"/>
        <v>0</v>
      </c>
      <c r="M197" s="78"/>
      <c r="N197" s="144">
        <v>5</v>
      </c>
      <c r="O197" s="42"/>
      <c r="P197" s="41">
        <v>0</v>
      </c>
      <c r="Q197" s="41">
        <v>0</v>
      </c>
      <c r="R197" s="49">
        <v>0</v>
      </c>
      <c r="S197" s="49">
        <v>0</v>
      </c>
      <c r="T197" s="49">
        <v>0</v>
      </c>
      <c r="U197" s="45"/>
      <c r="V197" s="140"/>
    </row>
    <row r="198" spans="1:22" ht="15" hidden="1" customHeight="1" x14ac:dyDescent="0.25">
      <c r="A198" s="143">
        <v>6</v>
      </c>
      <c r="B198" s="31"/>
      <c r="C198" s="22">
        <v>0</v>
      </c>
      <c r="D198" s="23">
        <v>0</v>
      </c>
      <c r="E198" s="70">
        <f t="shared" si="28"/>
        <v>0</v>
      </c>
      <c r="F198" s="3" t="str">
        <f t="shared" si="27"/>
        <v>NO BET</v>
      </c>
      <c r="G198" s="78"/>
      <c r="H198" s="72">
        <f t="shared" si="29"/>
        <v>0</v>
      </c>
      <c r="J198" s="45"/>
      <c r="K198" s="45"/>
      <c r="L198" s="83">
        <f t="shared" si="30"/>
        <v>0</v>
      </c>
      <c r="M198" s="78"/>
      <c r="N198" s="144">
        <v>6</v>
      </c>
      <c r="O198" s="42"/>
      <c r="P198" s="41">
        <v>0</v>
      </c>
      <c r="Q198" s="41">
        <v>0</v>
      </c>
      <c r="R198" s="49">
        <v>0</v>
      </c>
      <c r="S198" s="49">
        <v>0</v>
      </c>
      <c r="T198" s="49">
        <v>0</v>
      </c>
      <c r="U198" s="45"/>
      <c r="V198" s="140"/>
    </row>
    <row r="199" spans="1:22" ht="15" hidden="1" customHeight="1" x14ac:dyDescent="0.25">
      <c r="A199" s="143">
        <v>7</v>
      </c>
      <c r="B199" s="31"/>
      <c r="C199" s="26">
        <v>0</v>
      </c>
      <c r="D199" s="27">
        <v>0</v>
      </c>
      <c r="E199" s="70">
        <f t="shared" si="28"/>
        <v>0</v>
      </c>
      <c r="F199" s="3" t="str">
        <f t="shared" si="27"/>
        <v>NO BET</v>
      </c>
      <c r="G199" s="78"/>
      <c r="H199" s="72">
        <f t="shared" si="29"/>
        <v>0</v>
      </c>
      <c r="I199" s="2"/>
      <c r="J199" s="45"/>
      <c r="K199" s="45"/>
      <c r="L199" s="83">
        <f t="shared" si="30"/>
        <v>0</v>
      </c>
      <c r="M199" s="78"/>
      <c r="N199" s="144">
        <v>7</v>
      </c>
      <c r="O199" s="42"/>
      <c r="P199" s="41">
        <v>0</v>
      </c>
      <c r="Q199" s="41">
        <v>0</v>
      </c>
      <c r="R199" s="49">
        <v>0</v>
      </c>
      <c r="S199" s="49">
        <v>0</v>
      </c>
      <c r="T199" s="49">
        <v>0</v>
      </c>
      <c r="U199" s="45"/>
      <c r="V199" s="140"/>
    </row>
    <row r="200" spans="1:22" ht="15" hidden="1" customHeight="1" x14ac:dyDescent="0.25">
      <c r="A200" s="143">
        <v>8</v>
      </c>
      <c r="B200" s="31"/>
      <c r="C200" s="22">
        <v>0</v>
      </c>
      <c r="D200" s="23">
        <v>0</v>
      </c>
      <c r="E200" s="70">
        <f t="shared" si="28"/>
        <v>0</v>
      </c>
      <c r="F200" s="3" t="str">
        <f t="shared" si="27"/>
        <v>NO BET</v>
      </c>
      <c r="G200" s="78"/>
      <c r="H200" s="72">
        <f t="shared" si="29"/>
        <v>0</v>
      </c>
      <c r="J200" s="45"/>
      <c r="K200" s="45"/>
      <c r="L200" s="83">
        <f t="shared" si="30"/>
        <v>0</v>
      </c>
      <c r="M200" s="78"/>
      <c r="N200" s="144">
        <v>8</v>
      </c>
      <c r="O200" s="42"/>
      <c r="P200" s="41">
        <v>0</v>
      </c>
      <c r="Q200" s="41">
        <v>0</v>
      </c>
      <c r="R200" s="49">
        <v>0</v>
      </c>
      <c r="S200" s="49">
        <v>0</v>
      </c>
      <c r="T200" s="49">
        <v>0</v>
      </c>
      <c r="U200" s="45"/>
      <c r="V200" s="140"/>
    </row>
    <row r="201" spans="1:22" ht="15" hidden="1" customHeight="1" x14ac:dyDescent="0.25">
      <c r="A201" s="143">
        <v>9</v>
      </c>
      <c r="B201" s="31"/>
      <c r="C201" s="22">
        <v>0</v>
      </c>
      <c r="D201" s="23">
        <v>0</v>
      </c>
      <c r="E201" s="70">
        <f t="shared" si="28"/>
        <v>0</v>
      </c>
      <c r="F201" s="3" t="str">
        <f t="shared" si="27"/>
        <v>NO BET</v>
      </c>
      <c r="G201" s="78"/>
      <c r="H201" s="72">
        <f t="shared" si="29"/>
        <v>0</v>
      </c>
      <c r="J201" s="45"/>
      <c r="K201" s="45"/>
      <c r="L201" s="83">
        <f t="shared" si="30"/>
        <v>0</v>
      </c>
      <c r="M201" s="78"/>
      <c r="N201" s="144">
        <v>9</v>
      </c>
      <c r="O201" s="42"/>
      <c r="P201" s="41">
        <v>0</v>
      </c>
      <c r="Q201" s="41">
        <v>0</v>
      </c>
      <c r="R201" s="49">
        <v>0</v>
      </c>
      <c r="S201" s="49">
        <v>0</v>
      </c>
      <c r="T201" s="49">
        <v>0</v>
      </c>
      <c r="U201" s="45"/>
      <c r="V201" s="140"/>
    </row>
    <row r="202" spans="1:22" ht="15" hidden="1" customHeight="1" x14ac:dyDescent="0.25">
      <c r="A202" s="143">
        <v>10</v>
      </c>
      <c r="B202" s="31"/>
      <c r="C202" s="22">
        <v>0</v>
      </c>
      <c r="D202" s="23">
        <v>0</v>
      </c>
      <c r="E202" s="70">
        <f t="shared" si="28"/>
        <v>0</v>
      </c>
      <c r="F202" s="3" t="str">
        <f t="shared" si="27"/>
        <v>NO BET</v>
      </c>
      <c r="G202" s="78"/>
      <c r="H202" s="72">
        <f t="shared" si="29"/>
        <v>0</v>
      </c>
      <c r="J202" s="45"/>
      <c r="K202" s="45"/>
      <c r="L202" s="84">
        <f t="shared" si="30"/>
        <v>0</v>
      </c>
      <c r="M202" s="78"/>
      <c r="N202" s="144">
        <v>10</v>
      </c>
      <c r="O202" s="42"/>
      <c r="P202" s="41">
        <v>0</v>
      </c>
      <c r="Q202" s="41">
        <v>0</v>
      </c>
      <c r="R202" s="49">
        <v>0</v>
      </c>
      <c r="S202" s="49">
        <v>0</v>
      </c>
      <c r="T202" s="49">
        <v>0</v>
      </c>
      <c r="U202" s="45"/>
      <c r="V202" s="140"/>
    </row>
    <row r="203" spans="1:22" ht="15" hidden="1" customHeight="1" x14ac:dyDescent="0.25">
      <c r="A203" s="143">
        <v>11</v>
      </c>
      <c r="B203" s="31"/>
      <c r="C203" s="22">
        <v>0</v>
      </c>
      <c r="D203" s="23">
        <v>0</v>
      </c>
      <c r="E203" s="70">
        <f t="shared" si="28"/>
        <v>0</v>
      </c>
      <c r="F203" s="3" t="str">
        <f t="shared" si="27"/>
        <v>NO BET</v>
      </c>
      <c r="G203" s="78"/>
      <c r="H203" s="72">
        <f t="shared" si="29"/>
        <v>0</v>
      </c>
      <c r="J203" s="45"/>
      <c r="K203" s="45"/>
      <c r="L203" s="84">
        <f t="shared" si="30"/>
        <v>0</v>
      </c>
      <c r="M203" s="78"/>
      <c r="N203" s="144">
        <v>11</v>
      </c>
      <c r="O203" s="42"/>
      <c r="P203" s="41">
        <v>0</v>
      </c>
      <c r="Q203" s="41">
        <v>0</v>
      </c>
      <c r="R203" s="49">
        <v>0</v>
      </c>
      <c r="S203" s="49">
        <v>0</v>
      </c>
      <c r="T203" s="49">
        <v>0</v>
      </c>
      <c r="U203" s="45"/>
      <c r="V203" s="140"/>
    </row>
    <row r="204" spans="1:22" ht="15" hidden="1" customHeight="1" x14ac:dyDescent="0.25">
      <c r="A204" s="143">
        <v>12</v>
      </c>
      <c r="B204" s="31"/>
      <c r="C204" s="22">
        <v>0</v>
      </c>
      <c r="D204" s="23">
        <v>0</v>
      </c>
      <c r="E204" s="70">
        <f t="shared" si="28"/>
        <v>0</v>
      </c>
      <c r="F204" s="3" t="str">
        <f t="shared" si="27"/>
        <v>NO BET</v>
      </c>
      <c r="G204" s="78"/>
      <c r="H204" s="72">
        <f t="shared" si="29"/>
        <v>0</v>
      </c>
      <c r="J204" s="45"/>
      <c r="K204" s="45"/>
      <c r="L204" s="84">
        <f t="shared" si="30"/>
        <v>0</v>
      </c>
      <c r="M204" s="78"/>
      <c r="N204" s="144">
        <v>12</v>
      </c>
      <c r="O204" s="43"/>
      <c r="P204" s="41">
        <v>0</v>
      </c>
      <c r="Q204" s="41">
        <v>0</v>
      </c>
      <c r="R204" s="49">
        <v>0</v>
      </c>
      <c r="S204" s="49">
        <v>0</v>
      </c>
      <c r="T204" s="49">
        <v>0</v>
      </c>
      <c r="U204" s="45"/>
      <c r="V204" s="140"/>
    </row>
    <row r="205" spans="1:22" ht="15" hidden="1" customHeight="1" x14ac:dyDescent="0.25">
      <c r="A205" s="143">
        <v>13</v>
      </c>
      <c r="B205" s="31"/>
      <c r="C205" s="22">
        <v>0</v>
      </c>
      <c r="D205" s="23">
        <v>0</v>
      </c>
      <c r="E205" s="70">
        <f t="shared" si="28"/>
        <v>0</v>
      </c>
      <c r="F205" s="3" t="str">
        <f t="shared" si="27"/>
        <v>NO BET</v>
      </c>
      <c r="G205" s="78"/>
      <c r="H205" s="72">
        <f t="shared" si="29"/>
        <v>0</v>
      </c>
      <c r="J205" s="45"/>
      <c r="K205" s="45"/>
      <c r="L205" s="84">
        <f t="shared" si="30"/>
        <v>0</v>
      </c>
      <c r="M205" s="78"/>
      <c r="N205" s="144">
        <v>13</v>
      </c>
      <c r="O205" s="43"/>
      <c r="P205" s="41">
        <v>0</v>
      </c>
      <c r="Q205" s="41">
        <v>0</v>
      </c>
      <c r="R205" s="49">
        <v>0</v>
      </c>
      <c r="S205" s="49">
        <v>0</v>
      </c>
      <c r="T205" s="49">
        <v>0</v>
      </c>
      <c r="U205" s="45"/>
      <c r="V205" s="140"/>
    </row>
    <row r="206" spans="1:22" ht="15" hidden="1" customHeight="1" x14ac:dyDescent="0.25">
      <c r="A206" s="143">
        <v>14</v>
      </c>
      <c r="B206" s="31"/>
      <c r="C206" s="22">
        <v>0</v>
      </c>
      <c r="D206" s="23">
        <v>0</v>
      </c>
      <c r="E206" s="70">
        <f t="shared" si="28"/>
        <v>0</v>
      </c>
      <c r="F206" s="3" t="str">
        <f t="shared" si="27"/>
        <v>NO BET</v>
      </c>
      <c r="G206" s="78"/>
      <c r="H206" s="72">
        <f t="shared" si="29"/>
        <v>0</v>
      </c>
      <c r="J206" s="45"/>
      <c r="K206" s="45"/>
      <c r="L206" s="84">
        <f t="shared" si="30"/>
        <v>0</v>
      </c>
      <c r="M206" s="78" t="s">
        <v>11</v>
      </c>
      <c r="N206" s="144">
        <v>14</v>
      </c>
      <c r="O206" s="43"/>
      <c r="P206" s="41">
        <v>0</v>
      </c>
      <c r="Q206" s="41">
        <v>0</v>
      </c>
      <c r="R206" s="49">
        <v>0</v>
      </c>
      <c r="S206" s="49">
        <v>0</v>
      </c>
      <c r="T206" s="49">
        <v>0</v>
      </c>
      <c r="U206" s="45"/>
      <c r="V206" s="140"/>
    </row>
    <row r="207" spans="1:22" ht="15" hidden="1" customHeight="1" x14ac:dyDescent="0.25">
      <c r="A207" s="143">
        <v>15</v>
      </c>
      <c r="B207" s="31"/>
      <c r="C207" s="26">
        <v>0</v>
      </c>
      <c r="D207" s="27">
        <v>0</v>
      </c>
      <c r="E207" s="70">
        <f t="shared" si="28"/>
        <v>0</v>
      </c>
      <c r="F207" s="3" t="str">
        <f t="shared" si="27"/>
        <v>NO BET</v>
      </c>
      <c r="G207" s="78"/>
      <c r="H207" s="72">
        <f t="shared" si="29"/>
        <v>0</v>
      </c>
      <c r="J207" s="53"/>
      <c r="K207" s="53"/>
      <c r="L207" s="84">
        <f t="shared" si="30"/>
        <v>0</v>
      </c>
      <c r="M207" s="78"/>
      <c r="N207" s="53">
        <v>15</v>
      </c>
      <c r="O207" s="43"/>
      <c r="P207" s="41">
        <v>0</v>
      </c>
      <c r="Q207" s="41">
        <v>0</v>
      </c>
      <c r="R207" s="55">
        <v>0</v>
      </c>
      <c r="S207" s="55">
        <v>0</v>
      </c>
      <c r="T207" s="55">
        <v>0</v>
      </c>
      <c r="U207" s="45"/>
      <c r="V207" s="140"/>
    </row>
    <row r="208" spans="1:22" ht="15" hidden="1" customHeight="1" x14ac:dyDescent="0.3">
      <c r="A208" s="143">
        <v>16</v>
      </c>
      <c r="B208" s="31"/>
      <c r="C208" s="22">
        <v>0</v>
      </c>
      <c r="D208" s="23">
        <v>0</v>
      </c>
      <c r="E208" s="70">
        <f t="shared" si="28"/>
        <v>0</v>
      </c>
      <c r="F208" s="3" t="str">
        <f t="shared" si="27"/>
        <v>NO BET</v>
      </c>
      <c r="G208" s="78"/>
      <c r="H208" s="72">
        <f t="shared" si="29"/>
        <v>0</v>
      </c>
      <c r="J208" s="45"/>
      <c r="K208" s="45"/>
      <c r="L208" s="84">
        <f t="shared" si="30"/>
        <v>0</v>
      </c>
      <c r="M208" s="78"/>
      <c r="N208" s="144">
        <v>16</v>
      </c>
      <c r="O208" s="44"/>
      <c r="P208" s="41">
        <v>0</v>
      </c>
      <c r="Q208" s="41">
        <v>0</v>
      </c>
      <c r="R208" s="49">
        <v>0</v>
      </c>
      <c r="S208" s="49">
        <v>0</v>
      </c>
      <c r="T208" s="49">
        <v>0</v>
      </c>
      <c r="U208" s="45"/>
      <c r="V208" s="140"/>
    </row>
    <row r="209" spans="1:22" ht="15" hidden="1" customHeight="1" x14ac:dyDescent="0.3">
      <c r="A209" s="143">
        <v>17</v>
      </c>
      <c r="B209" s="31"/>
      <c r="C209" s="22">
        <v>0</v>
      </c>
      <c r="D209" s="23">
        <v>0</v>
      </c>
      <c r="E209" s="70">
        <f t="shared" si="28"/>
        <v>0</v>
      </c>
      <c r="F209" s="3" t="str">
        <f t="shared" si="27"/>
        <v>NO BET</v>
      </c>
      <c r="G209" s="78"/>
      <c r="H209" s="72">
        <f t="shared" si="29"/>
        <v>0</v>
      </c>
      <c r="J209" s="45"/>
      <c r="K209" s="45"/>
      <c r="L209" s="84">
        <f t="shared" si="30"/>
        <v>0</v>
      </c>
      <c r="M209" s="78"/>
      <c r="N209" s="144">
        <v>17</v>
      </c>
      <c r="O209" s="44"/>
      <c r="P209" s="41">
        <v>0</v>
      </c>
      <c r="Q209" s="41">
        <v>0</v>
      </c>
      <c r="R209" s="49">
        <v>0</v>
      </c>
      <c r="S209" s="49">
        <v>0</v>
      </c>
      <c r="T209" s="49">
        <v>0</v>
      </c>
      <c r="U209" s="45"/>
      <c r="V209" s="140"/>
    </row>
    <row r="210" spans="1:22" ht="15" hidden="1" customHeight="1" x14ac:dyDescent="0.3">
      <c r="A210" s="143">
        <v>18</v>
      </c>
      <c r="B210" s="31"/>
      <c r="C210" s="22">
        <v>0</v>
      </c>
      <c r="D210" s="23">
        <v>0</v>
      </c>
      <c r="E210" s="70">
        <f t="shared" si="28"/>
        <v>0</v>
      </c>
      <c r="F210" s="3" t="str">
        <f t="shared" si="27"/>
        <v>NO BET</v>
      </c>
      <c r="G210" s="78"/>
      <c r="H210" s="72">
        <f t="shared" si="29"/>
        <v>0</v>
      </c>
      <c r="J210" s="45"/>
      <c r="K210" s="45"/>
      <c r="L210" s="84">
        <f t="shared" si="30"/>
        <v>0</v>
      </c>
      <c r="M210" s="78"/>
      <c r="N210" s="144">
        <v>18</v>
      </c>
      <c r="O210" s="44"/>
      <c r="P210" s="41">
        <v>0</v>
      </c>
      <c r="Q210" s="41">
        <v>0</v>
      </c>
      <c r="R210" s="49">
        <v>0</v>
      </c>
      <c r="S210" s="49">
        <v>0</v>
      </c>
      <c r="T210" s="49">
        <v>0</v>
      </c>
      <c r="U210" s="45"/>
      <c r="V210" s="140"/>
    </row>
    <row r="211" spans="1:22" ht="15" hidden="1" customHeight="1" x14ac:dyDescent="0.3">
      <c r="A211" s="143">
        <v>19</v>
      </c>
      <c r="B211" s="31"/>
      <c r="C211" s="22">
        <v>0</v>
      </c>
      <c r="D211" s="23">
        <v>0</v>
      </c>
      <c r="E211" s="70">
        <f t="shared" si="28"/>
        <v>0</v>
      </c>
      <c r="F211" s="3" t="str">
        <f t="shared" si="27"/>
        <v>NO BET</v>
      </c>
      <c r="G211" s="78"/>
      <c r="H211" s="72">
        <f t="shared" si="29"/>
        <v>0</v>
      </c>
      <c r="J211" s="45"/>
      <c r="K211" s="45"/>
      <c r="L211" s="84">
        <f t="shared" si="30"/>
        <v>0</v>
      </c>
      <c r="M211" s="78"/>
      <c r="N211" s="144">
        <v>19</v>
      </c>
      <c r="O211" s="44"/>
      <c r="P211" s="41">
        <v>0</v>
      </c>
      <c r="Q211" s="41">
        <v>0</v>
      </c>
      <c r="R211" s="49">
        <v>0</v>
      </c>
      <c r="S211" s="49">
        <v>0</v>
      </c>
      <c r="T211" s="49">
        <v>0</v>
      </c>
      <c r="U211" s="45"/>
      <c r="V211" s="140"/>
    </row>
    <row r="212" spans="1:22" ht="15" hidden="1" customHeight="1" x14ac:dyDescent="0.3">
      <c r="A212" s="143">
        <v>20</v>
      </c>
      <c r="B212" s="31"/>
      <c r="C212" s="22">
        <v>0</v>
      </c>
      <c r="D212" s="23">
        <v>0</v>
      </c>
      <c r="E212" s="70">
        <f t="shared" si="28"/>
        <v>0</v>
      </c>
      <c r="F212" s="3" t="str">
        <f t="shared" si="27"/>
        <v>NO BET</v>
      </c>
      <c r="G212" s="78"/>
      <c r="H212" s="72">
        <f t="shared" si="29"/>
        <v>0</v>
      </c>
      <c r="I212" s="2"/>
      <c r="J212" s="45"/>
      <c r="K212" s="45"/>
      <c r="L212" s="84">
        <f t="shared" si="30"/>
        <v>0</v>
      </c>
      <c r="M212" s="78"/>
      <c r="N212" s="144">
        <v>20</v>
      </c>
      <c r="O212" s="44"/>
      <c r="P212" s="41">
        <v>0</v>
      </c>
      <c r="Q212" s="41">
        <v>0</v>
      </c>
      <c r="R212" s="49">
        <v>0</v>
      </c>
      <c r="S212" s="49">
        <v>0</v>
      </c>
      <c r="T212" s="49">
        <v>0</v>
      </c>
      <c r="U212" s="45"/>
      <c r="V212" s="140"/>
    </row>
    <row r="213" spans="1:22" ht="15" hidden="1" customHeight="1" x14ac:dyDescent="0.3">
      <c r="A213" s="143">
        <v>21</v>
      </c>
      <c r="B213" s="31"/>
      <c r="C213" s="22">
        <v>0</v>
      </c>
      <c r="D213" s="23">
        <v>0</v>
      </c>
      <c r="E213" s="70">
        <f t="shared" si="28"/>
        <v>0</v>
      </c>
      <c r="F213" s="3" t="str">
        <f t="shared" si="27"/>
        <v>NO BET</v>
      </c>
      <c r="G213" s="78"/>
      <c r="H213" s="72">
        <f t="shared" si="29"/>
        <v>0</v>
      </c>
      <c r="J213" s="45"/>
      <c r="K213" s="45"/>
      <c r="L213" s="84">
        <f t="shared" si="30"/>
        <v>0</v>
      </c>
      <c r="M213" s="77"/>
      <c r="N213" s="144">
        <v>21</v>
      </c>
      <c r="O213" s="44"/>
      <c r="P213" s="41">
        <v>0</v>
      </c>
      <c r="Q213" s="41">
        <v>0</v>
      </c>
      <c r="R213" s="49">
        <v>0</v>
      </c>
      <c r="S213" s="49">
        <v>0</v>
      </c>
      <c r="T213" s="49">
        <v>0</v>
      </c>
      <c r="U213" s="45"/>
      <c r="V213" s="140"/>
    </row>
    <row r="214" spans="1:22" ht="15" hidden="1" customHeight="1" x14ac:dyDescent="0.3">
      <c r="A214" s="143">
        <v>22</v>
      </c>
      <c r="B214" s="31"/>
      <c r="C214" s="26">
        <v>0</v>
      </c>
      <c r="D214" s="27">
        <v>0</v>
      </c>
      <c r="E214" s="70">
        <f t="shared" si="28"/>
        <v>0</v>
      </c>
      <c r="F214" s="3" t="str">
        <f t="shared" si="27"/>
        <v>NO BET</v>
      </c>
      <c r="G214" s="78"/>
      <c r="H214" s="72">
        <f t="shared" si="29"/>
        <v>0</v>
      </c>
      <c r="J214" s="45"/>
      <c r="K214" s="45"/>
      <c r="L214" s="84">
        <f t="shared" si="30"/>
        <v>0</v>
      </c>
      <c r="M214" s="78"/>
      <c r="N214" s="144">
        <v>22</v>
      </c>
      <c r="O214" s="44"/>
      <c r="P214" s="41">
        <v>0</v>
      </c>
      <c r="Q214" s="41">
        <v>0</v>
      </c>
      <c r="R214" s="49">
        <v>0</v>
      </c>
      <c r="S214" s="49">
        <v>0</v>
      </c>
      <c r="T214" s="49">
        <v>0</v>
      </c>
      <c r="U214" s="45"/>
      <c r="V214" s="140"/>
    </row>
    <row r="215" spans="1:22" ht="15" hidden="1" customHeight="1" x14ac:dyDescent="0.3">
      <c r="A215" s="143">
        <v>23</v>
      </c>
      <c r="B215" s="31"/>
      <c r="C215" s="22">
        <v>0</v>
      </c>
      <c r="D215" s="23">
        <v>0</v>
      </c>
      <c r="E215" s="70">
        <f t="shared" si="28"/>
        <v>0</v>
      </c>
      <c r="F215" s="3" t="str">
        <f t="shared" si="27"/>
        <v>NO BET</v>
      </c>
      <c r="G215" s="78"/>
      <c r="H215" s="72">
        <f t="shared" si="29"/>
        <v>0</v>
      </c>
      <c r="J215" s="45"/>
      <c r="K215" s="45"/>
      <c r="L215" s="84">
        <f t="shared" si="30"/>
        <v>0</v>
      </c>
      <c r="M215" s="78"/>
      <c r="N215" s="144">
        <v>23</v>
      </c>
      <c r="O215" s="44"/>
      <c r="P215" s="41">
        <v>0</v>
      </c>
      <c r="Q215" s="41">
        <v>0</v>
      </c>
      <c r="R215" s="49">
        <v>0</v>
      </c>
      <c r="S215" s="49">
        <v>0</v>
      </c>
      <c r="T215" s="49">
        <v>0</v>
      </c>
      <c r="U215" s="45"/>
      <c r="V215" s="140"/>
    </row>
    <row r="216" spans="1:22" ht="15" hidden="1" customHeight="1" x14ac:dyDescent="0.3">
      <c r="A216" s="143">
        <v>24</v>
      </c>
      <c r="B216" s="31"/>
      <c r="C216" s="22">
        <v>0</v>
      </c>
      <c r="D216" s="23">
        <v>0</v>
      </c>
      <c r="E216" s="70">
        <f t="shared" si="28"/>
        <v>0</v>
      </c>
      <c r="F216" s="3" t="str">
        <f t="shared" si="27"/>
        <v>NO BET</v>
      </c>
      <c r="G216" s="78"/>
      <c r="H216" s="72">
        <f t="shared" si="29"/>
        <v>0</v>
      </c>
      <c r="J216" s="45"/>
      <c r="K216" s="45"/>
      <c r="L216" s="84">
        <f t="shared" si="30"/>
        <v>0</v>
      </c>
      <c r="M216" s="78"/>
      <c r="N216" s="144">
        <v>24</v>
      </c>
      <c r="O216" s="44"/>
      <c r="P216" s="41">
        <v>0</v>
      </c>
      <c r="Q216" s="41">
        <v>0</v>
      </c>
      <c r="R216" s="49">
        <v>0</v>
      </c>
      <c r="S216" s="49">
        <v>0</v>
      </c>
      <c r="T216" s="49">
        <v>0</v>
      </c>
      <c r="U216" s="45"/>
      <c r="V216" s="140"/>
    </row>
    <row r="217" spans="1:22" ht="15" hidden="1" customHeight="1" x14ac:dyDescent="0.25">
      <c r="N217" s="314"/>
      <c r="O217" s="314"/>
      <c r="P217" s="314"/>
      <c r="Q217" s="314"/>
      <c r="R217" s="314"/>
      <c r="S217" s="314"/>
      <c r="T217" s="314"/>
    </row>
    <row r="218" spans="1:22" ht="15" hidden="1" customHeight="1" x14ac:dyDescent="0.25">
      <c r="A218" s="24"/>
      <c r="B218" s="137" t="s">
        <v>40</v>
      </c>
      <c r="C218" s="2"/>
      <c r="D218" s="4"/>
      <c r="E218" s="5" t="s">
        <v>9</v>
      </c>
      <c r="F218" s="6">
        <f>SUM(F193:F216)</f>
        <v>0</v>
      </c>
      <c r="G218" s="7" t="s">
        <v>10</v>
      </c>
      <c r="H218" s="6">
        <f>SUM(H193:H217)</f>
        <v>0</v>
      </c>
      <c r="N218" s="56"/>
      <c r="O218" s="56"/>
      <c r="P218" s="56"/>
      <c r="Q218" s="56"/>
      <c r="R218" s="56"/>
      <c r="S218" s="138" t="s">
        <v>19</v>
      </c>
      <c r="T218" s="139"/>
      <c r="U218" s="141"/>
    </row>
    <row r="219" spans="1:22" ht="15" hidden="1" customHeight="1" x14ac:dyDescent="0.25"/>
    <row r="220" spans="1:22" ht="15" hidden="1" customHeight="1" x14ac:dyDescent="0.25">
      <c r="A220" s="10" t="s">
        <v>4</v>
      </c>
      <c r="B220" s="10"/>
      <c r="C220" s="35"/>
      <c r="D220" s="10" t="s">
        <v>13</v>
      </c>
      <c r="E220" s="321" t="s">
        <v>8</v>
      </c>
      <c r="F220" s="322">
        <v>0.9</v>
      </c>
      <c r="G220" s="323" t="s">
        <v>2</v>
      </c>
      <c r="H220" s="324">
        <v>100</v>
      </c>
      <c r="I220" s="328" t="s">
        <v>1</v>
      </c>
      <c r="J220" s="318" t="s">
        <v>18</v>
      </c>
      <c r="K220" s="318" t="s">
        <v>18</v>
      </c>
      <c r="L220" s="9"/>
      <c r="M220" s="317"/>
      <c r="N220" s="10" t="s">
        <v>4</v>
      </c>
      <c r="O220" s="32"/>
      <c r="P220" s="32"/>
      <c r="Q220" s="32"/>
      <c r="R220" s="32"/>
      <c r="S220" s="32"/>
      <c r="T220" s="32"/>
      <c r="U220" s="146" t="s">
        <v>45</v>
      </c>
    </row>
    <row r="221" spans="1:22" ht="15" hidden="1" customHeight="1" x14ac:dyDescent="0.25">
      <c r="A221" s="8" t="s">
        <v>5</v>
      </c>
      <c r="B221" s="48">
        <v>9</v>
      </c>
      <c r="C221" s="9"/>
      <c r="D221" s="9"/>
      <c r="E221" s="321"/>
      <c r="F221" s="322"/>
      <c r="G221" s="323"/>
      <c r="H221" s="324"/>
      <c r="I221" s="328"/>
      <c r="J221" s="318"/>
      <c r="K221" s="318"/>
      <c r="L221" s="8"/>
      <c r="M221" s="317"/>
      <c r="N221" s="8" t="s">
        <v>5</v>
      </c>
      <c r="O221" s="57">
        <v>8</v>
      </c>
      <c r="P221" s="34"/>
      <c r="Q221" s="34"/>
      <c r="R221" s="34"/>
      <c r="S221" s="34"/>
      <c r="T221" s="34"/>
      <c r="U221" s="146" t="s">
        <v>46</v>
      </c>
      <c r="V221" s="2"/>
    </row>
    <row r="222" spans="1:22" ht="15" hidden="1" customHeight="1" x14ac:dyDescent="0.25">
      <c r="A222" s="9"/>
      <c r="B222" s="9"/>
      <c r="C222" s="9"/>
      <c r="D222" s="315" t="s">
        <v>23</v>
      </c>
      <c r="E222" s="320" t="s">
        <v>24</v>
      </c>
      <c r="F222" s="9"/>
      <c r="G222" s="9"/>
      <c r="H222" s="9"/>
      <c r="I222" s="315" t="s">
        <v>15</v>
      </c>
      <c r="J222" s="146" t="s">
        <v>28</v>
      </c>
      <c r="K222" s="319" t="s">
        <v>41</v>
      </c>
      <c r="L222" s="85" t="s">
        <v>25</v>
      </c>
      <c r="M222" s="317"/>
      <c r="N222" s="33"/>
      <c r="O222" s="34"/>
      <c r="P222" s="34" t="s">
        <v>61</v>
      </c>
      <c r="Q222" s="34"/>
      <c r="R222" s="34" t="s">
        <v>60</v>
      </c>
      <c r="S222" s="148"/>
      <c r="T222" s="34"/>
      <c r="U222" s="315" t="s">
        <v>47</v>
      </c>
      <c r="V222" s="2"/>
    </row>
    <row r="223" spans="1:22" ht="15" hidden="1" customHeight="1" x14ac:dyDescent="0.25">
      <c r="A223" s="1" t="s">
        <v>16</v>
      </c>
      <c r="B223" s="25"/>
      <c r="C223" s="1" t="s">
        <v>6</v>
      </c>
      <c r="D223" s="315"/>
      <c r="E223" s="320"/>
      <c r="F223" s="1" t="s">
        <v>0</v>
      </c>
      <c r="G223" s="1" t="s">
        <v>7</v>
      </c>
      <c r="H223" s="1" t="s">
        <v>3</v>
      </c>
      <c r="I223" s="315"/>
      <c r="J223" s="146" t="s">
        <v>27</v>
      </c>
      <c r="K223" s="319"/>
      <c r="L223" s="85" t="s">
        <v>26</v>
      </c>
      <c r="M223" s="317"/>
      <c r="N223" s="35" t="s">
        <v>16</v>
      </c>
      <c r="O223" s="35" t="s">
        <v>17</v>
      </c>
      <c r="P223" s="36" t="s">
        <v>65</v>
      </c>
      <c r="Q223" s="37" t="s">
        <v>66</v>
      </c>
      <c r="R223" s="37" t="s">
        <v>64</v>
      </c>
      <c r="S223" s="37" t="s">
        <v>63</v>
      </c>
      <c r="T223" s="37" t="s">
        <v>62</v>
      </c>
      <c r="U223" s="315"/>
    </row>
    <row r="224" spans="1:22" ht="15" hidden="1" customHeight="1" x14ac:dyDescent="0.25">
      <c r="A224" s="143">
        <v>1</v>
      </c>
      <c r="B224" s="31"/>
      <c r="C224" s="26">
        <v>0</v>
      </c>
      <c r="D224" s="27">
        <v>0</v>
      </c>
      <c r="E224" s="70">
        <f>D224</f>
        <v>0</v>
      </c>
      <c r="F224" s="3" t="str">
        <f t="shared" ref="F224:F247" si="31">IF(I224="B", $H$220/C224*$F$220,IF(E224&lt;=C224,$I$220,IF(E224&gt;C224,SUM($H$220/C224*$F$220,0,ROUNDUP(,0)))))</f>
        <v>NO BET</v>
      </c>
      <c r="G224" s="78"/>
      <c r="H224" s="72">
        <f>IF(F224="NO BET",0,IF(G224&gt;1,F224*-1,IF(G224=1,SUM(F224*E224-F224,0))))</f>
        <v>0</v>
      </c>
      <c r="J224" s="53"/>
      <c r="K224" s="53"/>
      <c r="L224" s="83">
        <v>0</v>
      </c>
      <c r="M224" s="78"/>
      <c r="N224" s="53">
        <v>1</v>
      </c>
      <c r="O224" s="40"/>
      <c r="P224" s="41">
        <v>0</v>
      </c>
      <c r="Q224" s="41">
        <v>0</v>
      </c>
      <c r="R224" s="55">
        <v>0</v>
      </c>
      <c r="S224" s="55">
        <v>0</v>
      </c>
      <c r="T224" s="55">
        <v>0</v>
      </c>
      <c r="U224" s="45"/>
      <c r="V224" s="140"/>
    </row>
    <row r="225" spans="1:22" ht="15" hidden="1" customHeight="1" x14ac:dyDescent="0.25">
      <c r="A225" s="143">
        <v>2</v>
      </c>
      <c r="B225" s="31"/>
      <c r="C225" s="26">
        <v>0</v>
      </c>
      <c r="D225" s="27">
        <v>0</v>
      </c>
      <c r="E225" s="70">
        <f t="shared" ref="E225:E247" si="32">D225</f>
        <v>0</v>
      </c>
      <c r="F225" s="3" t="str">
        <f t="shared" si="31"/>
        <v>NO BET</v>
      </c>
      <c r="G225" s="78"/>
      <c r="H225" s="72">
        <f t="shared" ref="H225:H247" si="33">IF(F225="NO BET",0,IF(G225&gt;1,F225*-1,IF(G225=1,SUM(F225*E225-F225,0))))</f>
        <v>0</v>
      </c>
      <c r="J225" s="45"/>
      <c r="K225" s="45"/>
      <c r="L225" s="83">
        <f t="shared" ref="L225:L247" si="34">SUM(I225*J225*K225)</f>
        <v>0</v>
      </c>
      <c r="M225" s="77"/>
      <c r="N225" s="144">
        <v>2</v>
      </c>
      <c r="O225" s="42"/>
      <c r="P225" s="41">
        <v>0</v>
      </c>
      <c r="Q225" s="41">
        <v>0</v>
      </c>
      <c r="R225" s="49">
        <v>0</v>
      </c>
      <c r="S225" s="49">
        <v>0</v>
      </c>
      <c r="T225" s="49">
        <v>0</v>
      </c>
      <c r="U225" s="45"/>
      <c r="V225" s="140"/>
    </row>
    <row r="226" spans="1:22" ht="15" hidden="1" customHeight="1" x14ac:dyDescent="0.25">
      <c r="A226" s="143">
        <v>3</v>
      </c>
      <c r="B226" s="31"/>
      <c r="C226" s="22">
        <v>0</v>
      </c>
      <c r="D226" s="23">
        <v>0</v>
      </c>
      <c r="E226" s="70">
        <f t="shared" si="32"/>
        <v>0</v>
      </c>
      <c r="F226" s="3" t="str">
        <f t="shared" si="31"/>
        <v>NO BET</v>
      </c>
      <c r="G226" s="78"/>
      <c r="H226" s="72">
        <f t="shared" si="33"/>
        <v>0</v>
      </c>
      <c r="J226" s="45"/>
      <c r="K226" s="45"/>
      <c r="L226" s="83">
        <f t="shared" si="34"/>
        <v>0</v>
      </c>
      <c r="M226" s="77"/>
      <c r="N226" s="144">
        <v>3</v>
      </c>
      <c r="O226" s="42"/>
      <c r="P226" s="41">
        <v>0</v>
      </c>
      <c r="Q226" s="41">
        <v>0</v>
      </c>
      <c r="R226" s="49">
        <v>0</v>
      </c>
      <c r="S226" s="49">
        <v>0</v>
      </c>
      <c r="T226" s="49">
        <v>0</v>
      </c>
      <c r="U226" s="45"/>
      <c r="V226" s="140"/>
    </row>
    <row r="227" spans="1:22" ht="15" hidden="1" customHeight="1" x14ac:dyDescent="0.25">
      <c r="A227" s="143">
        <v>4</v>
      </c>
      <c r="B227" s="31"/>
      <c r="C227" s="22">
        <v>0</v>
      </c>
      <c r="D227" s="23">
        <v>0</v>
      </c>
      <c r="E227" s="70">
        <f t="shared" si="32"/>
        <v>0</v>
      </c>
      <c r="F227" s="3" t="str">
        <f t="shared" si="31"/>
        <v>NO BET</v>
      </c>
      <c r="G227" s="78"/>
      <c r="H227" s="72">
        <f t="shared" si="33"/>
        <v>0</v>
      </c>
      <c r="J227" s="45"/>
      <c r="K227" s="45"/>
      <c r="L227" s="83">
        <f t="shared" si="34"/>
        <v>0</v>
      </c>
      <c r="M227" s="78"/>
      <c r="N227" s="144">
        <v>4</v>
      </c>
      <c r="O227" s="42"/>
      <c r="P227" s="41">
        <v>0</v>
      </c>
      <c r="Q227" s="41">
        <v>0</v>
      </c>
      <c r="R227" s="49">
        <v>0</v>
      </c>
      <c r="S227" s="49">
        <v>0</v>
      </c>
      <c r="T227" s="49">
        <v>0</v>
      </c>
      <c r="U227" s="45"/>
      <c r="V227" s="140"/>
    </row>
    <row r="228" spans="1:22" ht="15" hidden="1" customHeight="1" x14ac:dyDescent="0.25">
      <c r="A228" s="143">
        <v>5</v>
      </c>
      <c r="B228" s="31"/>
      <c r="C228" s="22">
        <v>0</v>
      </c>
      <c r="D228" s="23">
        <v>0</v>
      </c>
      <c r="E228" s="70">
        <f t="shared" si="32"/>
        <v>0</v>
      </c>
      <c r="F228" s="3" t="str">
        <f t="shared" si="31"/>
        <v>NO BET</v>
      </c>
      <c r="G228" s="78"/>
      <c r="H228" s="72">
        <f t="shared" si="33"/>
        <v>0</v>
      </c>
      <c r="J228" s="45"/>
      <c r="K228" s="45"/>
      <c r="L228" s="83">
        <f t="shared" si="34"/>
        <v>0</v>
      </c>
      <c r="M228" s="78"/>
      <c r="N228" s="144">
        <v>5</v>
      </c>
      <c r="O228" s="42"/>
      <c r="P228" s="41">
        <v>0</v>
      </c>
      <c r="Q228" s="41">
        <v>0</v>
      </c>
      <c r="R228" s="49">
        <v>0</v>
      </c>
      <c r="S228" s="49">
        <v>0</v>
      </c>
      <c r="T228" s="49">
        <v>0</v>
      </c>
      <c r="U228" s="45"/>
      <c r="V228" s="140"/>
    </row>
    <row r="229" spans="1:22" ht="15" hidden="1" customHeight="1" x14ac:dyDescent="0.25">
      <c r="A229" s="143">
        <v>6</v>
      </c>
      <c r="B229" s="31"/>
      <c r="C229" s="22">
        <v>0</v>
      </c>
      <c r="D229" s="23">
        <v>0</v>
      </c>
      <c r="E229" s="70">
        <f t="shared" si="32"/>
        <v>0</v>
      </c>
      <c r="F229" s="3" t="str">
        <f t="shared" si="31"/>
        <v>NO BET</v>
      </c>
      <c r="G229" s="78"/>
      <c r="H229" s="72">
        <f t="shared" si="33"/>
        <v>0</v>
      </c>
      <c r="J229" s="45"/>
      <c r="K229" s="45"/>
      <c r="L229" s="83">
        <f t="shared" si="34"/>
        <v>0</v>
      </c>
      <c r="M229" s="78"/>
      <c r="N229" s="144">
        <v>6</v>
      </c>
      <c r="O229" s="42"/>
      <c r="P229" s="41">
        <v>0</v>
      </c>
      <c r="Q229" s="41">
        <v>0</v>
      </c>
      <c r="R229" s="49">
        <v>0</v>
      </c>
      <c r="S229" s="49">
        <v>0</v>
      </c>
      <c r="T229" s="49">
        <v>0</v>
      </c>
      <c r="U229" s="45"/>
      <c r="V229" s="140"/>
    </row>
    <row r="230" spans="1:22" ht="15" hidden="1" customHeight="1" x14ac:dyDescent="0.25">
      <c r="A230" s="143">
        <v>7</v>
      </c>
      <c r="B230" s="31"/>
      <c r="C230" s="26">
        <v>0</v>
      </c>
      <c r="D230" s="27">
        <v>0</v>
      </c>
      <c r="E230" s="70">
        <f t="shared" si="32"/>
        <v>0</v>
      </c>
      <c r="F230" s="3" t="str">
        <f t="shared" si="31"/>
        <v>NO BET</v>
      </c>
      <c r="G230" s="78"/>
      <c r="H230" s="72">
        <f t="shared" si="33"/>
        <v>0</v>
      </c>
      <c r="I230" s="2"/>
      <c r="J230" s="45"/>
      <c r="K230" s="45"/>
      <c r="L230" s="83">
        <f t="shared" si="34"/>
        <v>0</v>
      </c>
      <c r="M230" s="78"/>
      <c r="N230" s="144">
        <v>7</v>
      </c>
      <c r="O230" s="42"/>
      <c r="P230" s="41">
        <v>0</v>
      </c>
      <c r="Q230" s="41">
        <v>0</v>
      </c>
      <c r="R230" s="49">
        <v>0</v>
      </c>
      <c r="S230" s="49">
        <v>0</v>
      </c>
      <c r="T230" s="49">
        <v>0</v>
      </c>
      <c r="U230" s="45"/>
      <c r="V230" s="140"/>
    </row>
    <row r="231" spans="1:22" ht="15" hidden="1" customHeight="1" x14ac:dyDescent="0.25">
      <c r="A231" s="143">
        <v>8</v>
      </c>
      <c r="B231" s="31"/>
      <c r="C231" s="22">
        <v>0</v>
      </c>
      <c r="D231" s="23">
        <v>0</v>
      </c>
      <c r="E231" s="70">
        <f t="shared" si="32"/>
        <v>0</v>
      </c>
      <c r="F231" s="3" t="str">
        <f t="shared" si="31"/>
        <v>NO BET</v>
      </c>
      <c r="G231" s="78"/>
      <c r="H231" s="72">
        <f t="shared" si="33"/>
        <v>0</v>
      </c>
      <c r="J231" s="45"/>
      <c r="K231" s="45"/>
      <c r="L231" s="83">
        <f t="shared" si="34"/>
        <v>0</v>
      </c>
      <c r="M231" s="78"/>
      <c r="N231" s="144">
        <v>8</v>
      </c>
      <c r="O231" s="42"/>
      <c r="P231" s="41">
        <v>0</v>
      </c>
      <c r="Q231" s="41">
        <v>0</v>
      </c>
      <c r="R231" s="49">
        <v>0</v>
      </c>
      <c r="S231" s="49">
        <v>0</v>
      </c>
      <c r="T231" s="49">
        <v>0</v>
      </c>
      <c r="U231" s="45"/>
      <c r="V231" s="140"/>
    </row>
    <row r="232" spans="1:22" ht="15" hidden="1" customHeight="1" x14ac:dyDescent="0.25">
      <c r="A232" s="143">
        <v>9</v>
      </c>
      <c r="B232" s="31"/>
      <c r="C232" s="22">
        <v>0</v>
      </c>
      <c r="D232" s="23">
        <v>0</v>
      </c>
      <c r="E232" s="70">
        <f t="shared" si="32"/>
        <v>0</v>
      </c>
      <c r="F232" s="3" t="str">
        <f t="shared" si="31"/>
        <v>NO BET</v>
      </c>
      <c r="G232" s="78"/>
      <c r="H232" s="72">
        <f t="shared" si="33"/>
        <v>0</v>
      </c>
      <c r="J232" s="45"/>
      <c r="K232" s="45"/>
      <c r="L232" s="83">
        <f t="shared" si="34"/>
        <v>0</v>
      </c>
      <c r="M232" s="78"/>
      <c r="N232" s="144">
        <v>9</v>
      </c>
      <c r="O232" s="42"/>
      <c r="P232" s="41">
        <v>0</v>
      </c>
      <c r="Q232" s="41">
        <v>0</v>
      </c>
      <c r="R232" s="49">
        <v>0</v>
      </c>
      <c r="S232" s="49">
        <v>0</v>
      </c>
      <c r="T232" s="49">
        <v>0</v>
      </c>
      <c r="U232" s="45"/>
      <c r="V232" s="140"/>
    </row>
    <row r="233" spans="1:22" ht="15" hidden="1" customHeight="1" x14ac:dyDescent="0.25">
      <c r="A233" s="143">
        <v>10</v>
      </c>
      <c r="B233" s="31"/>
      <c r="C233" s="22">
        <v>0</v>
      </c>
      <c r="D233" s="23">
        <v>0</v>
      </c>
      <c r="E233" s="70">
        <f t="shared" si="32"/>
        <v>0</v>
      </c>
      <c r="F233" s="3" t="str">
        <f t="shared" si="31"/>
        <v>NO BET</v>
      </c>
      <c r="G233" s="78"/>
      <c r="H233" s="72">
        <f t="shared" si="33"/>
        <v>0</v>
      </c>
      <c r="J233" s="45"/>
      <c r="K233" s="45"/>
      <c r="L233" s="84">
        <f t="shared" si="34"/>
        <v>0</v>
      </c>
      <c r="M233" s="78"/>
      <c r="N233" s="144">
        <v>10</v>
      </c>
      <c r="O233" s="42"/>
      <c r="P233" s="41">
        <v>0</v>
      </c>
      <c r="Q233" s="41">
        <v>0</v>
      </c>
      <c r="R233" s="49">
        <v>0</v>
      </c>
      <c r="S233" s="49">
        <v>0</v>
      </c>
      <c r="T233" s="49">
        <v>0</v>
      </c>
      <c r="U233" s="45"/>
      <c r="V233" s="140"/>
    </row>
    <row r="234" spans="1:22" ht="15" hidden="1" customHeight="1" x14ac:dyDescent="0.25">
      <c r="A234" s="143">
        <v>11</v>
      </c>
      <c r="B234" s="31"/>
      <c r="C234" s="22">
        <v>0</v>
      </c>
      <c r="D234" s="23">
        <v>0</v>
      </c>
      <c r="E234" s="70">
        <f t="shared" si="32"/>
        <v>0</v>
      </c>
      <c r="F234" s="3" t="str">
        <f t="shared" si="31"/>
        <v>NO BET</v>
      </c>
      <c r="G234" s="78"/>
      <c r="H234" s="72">
        <f t="shared" si="33"/>
        <v>0</v>
      </c>
      <c r="J234" s="45"/>
      <c r="K234" s="45"/>
      <c r="L234" s="84">
        <f t="shared" si="34"/>
        <v>0</v>
      </c>
      <c r="M234" s="78"/>
      <c r="N234" s="144">
        <v>11</v>
      </c>
      <c r="O234" s="42"/>
      <c r="P234" s="41">
        <v>0</v>
      </c>
      <c r="Q234" s="41">
        <v>0</v>
      </c>
      <c r="R234" s="49">
        <v>0</v>
      </c>
      <c r="S234" s="49">
        <v>0</v>
      </c>
      <c r="T234" s="49">
        <v>0</v>
      </c>
      <c r="U234" s="45"/>
      <c r="V234" s="140"/>
    </row>
    <row r="235" spans="1:22" ht="15" hidden="1" customHeight="1" x14ac:dyDescent="0.25">
      <c r="A235" s="143">
        <v>12</v>
      </c>
      <c r="B235" s="31"/>
      <c r="C235" s="22">
        <v>0</v>
      </c>
      <c r="D235" s="23">
        <v>0</v>
      </c>
      <c r="E235" s="70">
        <f t="shared" si="32"/>
        <v>0</v>
      </c>
      <c r="F235" s="3" t="str">
        <f t="shared" si="31"/>
        <v>NO BET</v>
      </c>
      <c r="G235" s="78"/>
      <c r="H235" s="72">
        <f t="shared" si="33"/>
        <v>0</v>
      </c>
      <c r="J235" s="45"/>
      <c r="K235" s="45"/>
      <c r="L235" s="84">
        <f t="shared" si="34"/>
        <v>0</v>
      </c>
      <c r="M235" s="78"/>
      <c r="N235" s="144">
        <v>12</v>
      </c>
      <c r="O235" s="43"/>
      <c r="P235" s="41">
        <v>0</v>
      </c>
      <c r="Q235" s="41">
        <v>0</v>
      </c>
      <c r="R235" s="49">
        <v>0</v>
      </c>
      <c r="S235" s="49">
        <v>0</v>
      </c>
      <c r="T235" s="49">
        <v>0</v>
      </c>
      <c r="U235" s="45"/>
      <c r="V235" s="140"/>
    </row>
    <row r="236" spans="1:22" ht="15" hidden="1" customHeight="1" x14ac:dyDescent="0.25">
      <c r="A236" s="143">
        <v>13</v>
      </c>
      <c r="B236" s="31"/>
      <c r="C236" s="22">
        <v>0</v>
      </c>
      <c r="D236" s="23">
        <v>0</v>
      </c>
      <c r="E236" s="70">
        <f t="shared" si="32"/>
        <v>0</v>
      </c>
      <c r="F236" s="3" t="str">
        <f t="shared" si="31"/>
        <v>NO BET</v>
      </c>
      <c r="G236" s="78"/>
      <c r="H236" s="72">
        <f t="shared" si="33"/>
        <v>0</v>
      </c>
      <c r="J236" s="45"/>
      <c r="K236" s="45"/>
      <c r="L236" s="84">
        <f t="shared" si="34"/>
        <v>0</v>
      </c>
      <c r="M236" s="78"/>
      <c r="N236" s="144">
        <v>13</v>
      </c>
      <c r="O236" s="43"/>
      <c r="P236" s="41">
        <v>0</v>
      </c>
      <c r="Q236" s="41">
        <v>0</v>
      </c>
      <c r="R236" s="49">
        <v>0</v>
      </c>
      <c r="S236" s="49">
        <v>0</v>
      </c>
      <c r="T236" s="49">
        <v>0</v>
      </c>
      <c r="U236" s="45"/>
      <c r="V236" s="140"/>
    </row>
    <row r="237" spans="1:22" ht="15" hidden="1" customHeight="1" x14ac:dyDescent="0.25">
      <c r="A237" s="143">
        <v>14</v>
      </c>
      <c r="B237" s="31"/>
      <c r="C237" s="22">
        <v>0</v>
      </c>
      <c r="D237" s="23">
        <v>0</v>
      </c>
      <c r="E237" s="70">
        <f t="shared" si="32"/>
        <v>0</v>
      </c>
      <c r="F237" s="3" t="str">
        <f t="shared" si="31"/>
        <v>NO BET</v>
      </c>
      <c r="G237" s="78"/>
      <c r="H237" s="72">
        <f t="shared" si="33"/>
        <v>0</v>
      </c>
      <c r="J237" s="45"/>
      <c r="K237" s="45"/>
      <c r="L237" s="84">
        <f t="shared" si="34"/>
        <v>0</v>
      </c>
      <c r="M237" s="78" t="s">
        <v>11</v>
      </c>
      <c r="N237" s="144">
        <v>14</v>
      </c>
      <c r="O237" s="43"/>
      <c r="P237" s="41">
        <v>0</v>
      </c>
      <c r="Q237" s="41">
        <v>0</v>
      </c>
      <c r="R237" s="49">
        <v>0</v>
      </c>
      <c r="S237" s="49">
        <v>0</v>
      </c>
      <c r="T237" s="49">
        <v>0</v>
      </c>
      <c r="U237" s="45"/>
      <c r="V237" s="140"/>
    </row>
    <row r="238" spans="1:22" ht="15" hidden="1" customHeight="1" x14ac:dyDescent="0.25">
      <c r="A238" s="143">
        <v>15</v>
      </c>
      <c r="B238" s="31"/>
      <c r="C238" s="26">
        <v>0</v>
      </c>
      <c r="D238" s="27">
        <v>0</v>
      </c>
      <c r="E238" s="70">
        <f t="shared" si="32"/>
        <v>0</v>
      </c>
      <c r="F238" s="3" t="str">
        <f t="shared" si="31"/>
        <v>NO BET</v>
      </c>
      <c r="G238" s="78"/>
      <c r="H238" s="72">
        <f t="shared" si="33"/>
        <v>0</v>
      </c>
      <c r="J238" s="53"/>
      <c r="K238" s="53"/>
      <c r="L238" s="84">
        <f t="shared" si="34"/>
        <v>0</v>
      </c>
      <c r="M238" s="78"/>
      <c r="N238" s="53">
        <v>15</v>
      </c>
      <c r="O238" s="43"/>
      <c r="P238" s="41">
        <v>0</v>
      </c>
      <c r="Q238" s="41">
        <v>0</v>
      </c>
      <c r="R238" s="55">
        <v>0</v>
      </c>
      <c r="S238" s="55">
        <v>0</v>
      </c>
      <c r="T238" s="55">
        <v>0</v>
      </c>
      <c r="U238" s="45"/>
      <c r="V238" s="140"/>
    </row>
    <row r="239" spans="1:22" ht="15" hidden="1" customHeight="1" x14ac:dyDescent="0.3">
      <c r="A239" s="143">
        <v>16</v>
      </c>
      <c r="B239" s="31"/>
      <c r="C239" s="22">
        <v>0</v>
      </c>
      <c r="D239" s="23">
        <v>0</v>
      </c>
      <c r="E239" s="70">
        <f t="shared" si="32"/>
        <v>0</v>
      </c>
      <c r="F239" s="3" t="str">
        <f t="shared" si="31"/>
        <v>NO BET</v>
      </c>
      <c r="G239" s="78"/>
      <c r="H239" s="72">
        <f t="shared" si="33"/>
        <v>0</v>
      </c>
      <c r="J239" s="45"/>
      <c r="K239" s="45"/>
      <c r="L239" s="84">
        <f t="shared" si="34"/>
        <v>0</v>
      </c>
      <c r="M239" s="78"/>
      <c r="N239" s="144">
        <v>16</v>
      </c>
      <c r="O239" s="44"/>
      <c r="P239" s="41">
        <v>0</v>
      </c>
      <c r="Q239" s="41">
        <v>0</v>
      </c>
      <c r="R239" s="49">
        <v>0</v>
      </c>
      <c r="S239" s="49">
        <v>0</v>
      </c>
      <c r="T239" s="49">
        <v>0</v>
      </c>
      <c r="U239" s="45"/>
      <c r="V239" s="140"/>
    </row>
    <row r="240" spans="1:22" ht="15" hidden="1" customHeight="1" x14ac:dyDescent="0.3">
      <c r="A240" s="143">
        <v>17</v>
      </c>
      <c r="B240" s="31"/>
      <c r="C240" s="22">
        <v>0</v>
      </c>
      <c r="D240" s="23">
        <v>0</v>
      </c>
      <c r="E240" s="70">
        <f t="shared" si="32"/>
        <v>0</v>
      </c>
      <c r="F240" s="3" t="str">
        <f t="shared" si="31"/>
        <v>NO BET</v>
      </c>
      <c r="G240" s="78"/>
      <c r="H240" s="72">
        <f t="shared" si="33"/>
        <v>0</v>
      </c>
      <c r="J240" s="45"/>
      <c r="K240" s="45"/>
      <c r="L240" s="84">
        <f t="shared" si="34"/>
        <v>0</v>
      </c>
      <c r="M240" s="78"/>
      <c r="N240" s="144">
        <v>17</v>
      </c>
      <c r="O240" s="44"/>
      <c r="P240" s="41">
        <v>0</v>
      </c>
      <c r="Q240" s="41">
        <v>0</v>
      </c>
      <c r="R240" s="49">
        <v>0</v>
      </c>
      <c r="S240" s="49">
        <v>0</v>
      </c>
      <c r="T240" s="49">
        <v>0</v>
      </c>
      <c r="U240" s="45"/>
      <c r="V240" s="140"/>
    </row>
    <row r="241" spans="1:22" ht="15" hidden="1" customHeight="1" x14ac:dyDescent="0.3">
      <c r="A241" s="143">
        <v>18</v>
      </c>
      <c r="B241" s="31"/>
      <c r="C241" s="22">
        <v>0</v>
      </c>
      <c r="D241" s="23">
        <v>0</v>
      </c>
      <c r="E241" s="70">
        <f t="shared" si="32"/>
        <v>0</v>
      </c>
      <c r="F241" s="3" t="str">
        <f t="shared" si="31"/>
        <v>NO BET</v>
      </c>
      <c r="G241" s="78"/>
      <c r="H241" s="72">
        <f t="shared" si="33"/>
        <v>0</v>
      </c>
      <c r="J241" s="45"/>
      <c r="K241" s="45"/>
      <c r="L241" s="84">
        <f t="shared" si="34"/>
        <v>0</v>
      </c>
      <c r="M241" s="78"/>
      <c r="N241" s="144">
        <v>18</v>
      </c>
      <c r="O241" s="44"/>
      <c r="P241" s="41">
        <v>0</v>
      </c>
      <c r="Q241" s="41">
        <v>0</v>
      </c>
      <c r="R241" s="49">
        <v>0</v>
      </c>
      <c r="S241" s="49">
        <v>0</v>
      </c>
      <c r="T241" s="49">
        <v>0</v>
      </c>
      <c r="U241" s="45"/>
      <c r="V241" s="140"/>
    </row>
    <row r="242" spans="1:22" ht="15" hidden="1" customHeight="1" x14ac:dyDescent="0.3">
      <c r="A242" s="143">
        <v>19</v>
      </c>
      <c r="B242" s="31"/>
      <c r="C242" s="22">
        <v>0</v>
      </c>
      <c r="D242" s="23">
        <v>0</v>
      </c>
      <c r="E242" s="70">
        <f t="shared" si="32"/>
        <v>0</v>
      </c>
      <c r="F242" s="3" t="str">
        <f t="shared" si="31"/>
        <v>NO BET</v>
      </c>
      <c r="G242" s="78"/>
      <c r="H242" s="72">
        <f t="shared" si="33"/>
        <v>0</v>
      </c>
      <c r="J242" s="45"/>
      <c r="K242" s="45"/>
      <c r="L242" s="84">
        <f t="shared" si="34"/>
        <v>0</v>
      </c>
      <c r="M242" s="78"/>
      <c r="N242" s="144">
        <v>19</v>
      </c>
      <c r="O242" s="44"/>
      <c r="P242" s="41">
        <v>0</v>
      </c>
      <c r="Q242" s="41">
        <v>0</v>
      </c>
      <c r="R242" s="49">
        <v>0</v>
      </c>
      <c r="S242" s="49">
        <v>0</v>
      </c>
      <c r="T242" s="49">
        <v>0</v>
      </c>
      <c r="U242" s="45"/>
      <c r="V242" s="140"/>
    </row>
    <row r="243" spans="1:22" ht="15" hidden="1" customHeight="1" x14ac:dyDescent="0.3">
      <c r="A243" s="143">
        <v>20</v>
      </c>
      <c r="B243" s="31"/>
      <c r="C243" s="22">
        <v>0</v>
      </c>
      <c r="D243" s="23">
        <v>0</v>
      </c>
      <c r="E243" s="70">
        <f t="shared" si="32"/>
        <v>0</v>
      </c>
      <c r="F243" s="3" t="str">
        <f t="shared" si="31"/>
        <v>NO BET</v>
      </c>
      <c r="G243" s="78"/>
      <c r="H243" s="72">
        <f t="shared" si="33"/>
        <v>0</v>
      </c>
      <c r="I243" s="2"/>
      <c r="J243" s="45"/>
      <c r="K243" s="45"/>
      <c r="L243" s="84">
        <f t="shared" si="34"/>
        <v>0</v>
      </c>
      <c r="M243" s="78"/>
      <c r="N243" s="144">
        <v>20</v>
      </c>
      <c r="O243" s="44"/>
      <c r="P243" s="41">
        <v>0</v>
      </c>
      <c r="Q243" s="41">
        <v>0</v>
      </c>
      <c r="R243" s="49">
        <v>0</v>
      </c>
      <c r="S243" s="49">
        <v>0</v>
      </c>
      <c r="T243" s="49">
        <v>0</v>
      </c>
      <c r="U243" s="45"/>
      <c r="V243" s="140"/>
    </row>
    <row r="244" spans="1:22" ht="15" hidden="1" customHeight="1" x14ac:dyDescent="0.3">
      <c r="A244" s="143">
        <v>21</v>
      </c>
      <c r="B244" s="31"/>
      <c r="C244" s="22">
        <v>0</v>
      </c>
      <c r="D244" s="23">
        <v>0</v>
      </c>
      <c r="E244" s="70">
        <f t="shared" si="32"/>
        <v>0</v>
      </c>
      <c r="F244" s="3" t="str">
        <f t="shared" si="31"/>
        <v>NO BET</v>
      </c>
      <c r="G244" s="78"/>
      <c r="H244" s="72">
        <f t="shared" si="33"/>
        <v>0</v>
      </c>
      <c r="J244" s="45"/>
      <c r="K244" s="45"/>
      <c r="L244" s="84">
        <f t="shared" si="34"/>
        <v>0</v>
      </c>
      <c r="M244" s="77"/>
      <c r="N244" s="144">
        <v>21</v>
      </c>
      <c r="O244" s="44"/>
      <c r="P244" s="41">
        <v>0</v>
      </c>
      <c r="Q244" s="41">
        <v>0</v>
      </c>
      <c r="R244" s="49">
        <v>0</v>
      </c>
      <c r="S244" s="49">
        <v>0</v>
      </c>
      <c r="T244" s="49">
        <v>0</v>
      </c>
      <c r="U244" s="45"/>
      <c r="V244" s="140"/>
    </row>
    <row r="245" spans="1:22" ht="15" hidden="1" customHeight="1" x14ac:dyDescent="0.3">
      <c r="A245" s="143">
        <v>22</v>
      </c>
      <c r="B245" s="31"/>
      <c r="C245" s="26">
        <v>0</v>
      </c>
      <c r="D245" s="27">
        <v>0</v>
      </c>
      <c r="E245" s="70">
        <f t="shared" si="32"/>
        <v>0</v>
      </c>
      <c r="F245" s="3" t="str">
        <f t="shared" si="31"/>
        <v>NO BET</v>
      </c>
      <c r="G245" s="78"/>
      <c r="H245" s="72">
        <f t="shared" si="33"/>
        <v>0</v>
      </c>
      <c r="J245" s="45"/>
      <c r="K245" s="45"/>
      <c r="L245" s="84">
        <f t="shared" si="34"/>
        <v>0</v>
      </c>
      <c r="M245" s="78"/>
      <c r="N245" s="144">
        <v>22</v>
      </c>
      <c r="O245" s="44"/>
      <c r="P245" s="41">
        <v>0</v>
      </c>
      <c r="Q245" s="41">
        <v>0</v>
      </c>
      <c r="R245" s="49">
        <v>0</v>
      </c>
      <c r="S245" s="49">
        <v>0</v>
      </c>
      <c r="T245" s="49">
        <v>0</v>
      </c>
      <c r="U245" s="45"/>
      <c r="V245" s="140"/>
    </row>
    <row r="246" spans="1:22" ht="15" hidden="1" customHeight="1" x14ac:dyDescent="0.3">
      <c r="A246" s="143">
        <v>23</v>
      </c>
      <c r="B246" s="31"/>
      <c r="C246" s="22">
        <v>0</v>
      </c>
      <c r="D246" s="23">
        <v>0</v>
      </c>
      <c r="E246" s="70">
        <f t="shared" si="32"/>
        <v>0</v>
      </c>
      <c r="F246" s="3" t="str">
        <f t="shared" si="31"/>
        <v>NO BET</v>
      </c>
      <c r="G246" s="78"/>
      <c r="H246" s="72">
        <f t="shared" si="33"/>
        <v>0</v>
      </c>
      <c r="J246" s="45"/>
      <c r="K246" s="45"/>
      <c r="L246" s="84">
        <f t="shared" si="34"/>
        <v>0</v>
      </c>
      <c r="M246" s="78"/>
      <c r="N246" s="144">
        <v>23</v>
      </c>
      <c r="O246" s="44"/>
      <c r="P246" s="41">
        <v>0</v>
      </c>
      <c r="Q246" s="41">
        <v>0</v>
      </c>
      <c r="R246" s="49">
        <v>0</v>
      </c>
      <c r="S246" s="49">
        <v>0</v>
      </c>
      <c r="T246" s="49">
        <v>0</v>
      </c>
      <c r="U246" s="45"/>
      <c r="V246" s="140"/>
    </row>
    <row r="247" spans="1:22" ht="15" hidden="1" customHeight="1" x14ac:dyDescent="0.3">
      <c r="A247" s="143">
        <v>24</v>
      </c>
      <c r="B247" s="31"/>
      <c r="C247" s="22">
        <v>0</v>
      </c>
      <c r="D247" s="23">
        <v>0</v>
      </c>
      <c r="E247" s="70">
        <f t="shared" si="32"/>
        <v>0</v>
      </c>
      <c r="F247" s="3" t="str">
        <f t="shared" si="31"/>
        <v>NO BET</v>
      </c>
      <c r="G247" s="78"/>
      <c r="H247" s="72">
        <f t="shared" si="33"/>
        <v>0</v>
      </c>
      <c r="J247" s="45"/>
      <c r="K247" s="45"/>
      <c r="L247" s="84">
        <f t="shared" si="34"/>
        <v>0</v>
      </c>
      <c r="M247" s="78"/>
      <c r="N247" s="144">
        <v>24</v>
      </c>
      <c r="O247" s="44"/>
      <c r="P247" s="41">
        <v>0</v>
      </c>
      <c r="Q247" s="41">
        <v>0</v>
      </c>
      <c r="R247" s="49">
        <v>0</v>
      </c>
      <c r="S247" s="49">
        <v>0</v>
      </c>
      <c r="T247" s="49">
        <v>0</v>
      </c>
      <c r="U247" s="45"/>
      <c r="V247" s="140"/>
    </row>
    <row r="248" spans="1:22" ht="15" hidden="1" customHeight="1" x14ac:dyDescent="0.25">
      <c r="N248" s="314"/>
      <c r="O248" s="314"/>
      <c r="P248" s="314"/>
      <c r="Q248" s="314"/>
      <c r="R248" s="314"/>
      <c r="S248" s="314"/>
      <c r="T248" s="314"/>
    </row>
    <row r="249" spans="1:22" ht="15" hidden="1" customHeight="1" x14ac:dyDescent="0.25">
      <c r="A249" s="24"/>
      <c r="B249" s="137" t="s">
        <v>40</v>
      </c>
      <c r="C249" s="2"/>
      <c r="D249" s="4"/>
      <c r="E249" s="5" t="s">
        <v>9</v>
      </c>
      <c r="F249" s="6">
        <f>SUM(F224:F247)</f>
        <v>0</v>
      </c>
      <c r="G249" s="7" t="s">
        <v>10</v>
      </c>
      <c r="H249" s="6">
        <f>SUM(H224:H248)</f>
        <v>0</v>
      </c>
      <c r="N249" s="56"/>
      <c r="O249" s="56"/>
      <c r="P249" s="56"/>
      <c r="Q249" s="56"/>
      <c r="R249" s="56"/>
      <c r="S249" s="138" t="s">
        <v>19</v>
      </c>
      <c r="T249" s="139"/>
      <c r="U249" s="141"/>
    </row>
    <row r="250" spans="1:22" ht="15" customHeight="1" x14ac:dyDescent="0.25">
      <c r="L250" s="11">
        <v>0</v>
      </c>
    </row>
    <row r="251" spans="1:22" ht="15" customHeight="1" x14ac:dyDescent="0.25">
      <c r="E251" s="329" t="s">
        <v>12</v>
      </c>
      <c r="F251" s="329"/>
      <c r="G251" s="329"/>
      <c r="H251" s="21">
        <f>H32+H63+H94+H125+H156+H187+H218+H249</f>
        <v>51.347555676990147</v>
      </c>
      <c r="P251" s="329" t="s">
        <v>42</v>
      </c>
      <c r="Q251" s="329"/>
      <c r="R251" s="142">
        <v>144</v>
      </c>
    </row>
    <row r="253" spans="1:22" ht="15" customHeight="1" x14ac:dyDescent="0.25">
      <c r="A253" s="327" t="s">
        <v>22</v>
      </c>
      <c r="B253" s="327"/>
      <c r="C253" s="327"/>
      <c r="D253" s="327"/>
      <c r="E253" s="327"/>
      <c r="F253" s="327"/>
      <c r="G253" s="327"/>
      <c r="H253" s="327"/>
      <c r="I253" s="327"/>
      <c r="J253" s="327"/>
      <c r="K253" s="327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</row>
    <row r="254" spans="1:22" ht="15" customHeight="1" x14ac:dyDescent="0.25">
      <c r="A254" s="327"/>
      <c r="B254" s="327"/>
      <c r="C254" s="327"/>
      <c r="D254" s="327"/>
      <c r="E254" s="327"/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</row>
    <row r="255" spans="1:22" ht="15" customHeight="1" x14ac:dyDescent="0.25">
      <c r="A255" s="327"/>
      <c r="B255" s="327"/>
      <c r="C255" s="327"/>
      <c r="D255" s="327"/>
      <c r="E255" s="327"/>
      <c r="F255" s="327"/>
      <c r="G255" s="327"/>
      <c r="H255" s="327"/>
      <c r="I255" s="327"/>
      <c r="J255" s="327"/>
      <c r="K255" s="327"/>
      <c r="L255" s="327"/>
      <c r="M255" s="327"/>
      <c r="N255" s="327"/>
      <c r="O255" s="327"/>
      <c r="P255" s="327"/>
      <c r="Q255" s="327"/>
      <c r="R255" s="327"/>
      <c r="S255" s="327"/>
      <c r="T255" s="327"/>
      <c r="U255" s="327"/>
    </row>
    <row r="263" spans="21:21" ht="33.75" x14ac:dyDescent="0.25">
      <c r="U263" s="86"/>
    </row>
    <row r="264" spans="21:21" ht="33.75" x14ac:dyDescent="0.25">
      <c r="U264" s="86"/>
    </row>
    <row r="265" spans="21:21" ht="33.75" x14ac:dyDescent="0.25">
      <c r="U265" s="86"/>
    </row>
  </sheetData>
  <mergeCells count="114">
    <mergeCell ref="P251:Q251"/>
    <mergeCell ref="E251:G251"/>
    <mergeCell ref="D222:D223"/>
    <mergeCell ref="E222:E223"/>
    <mergeCell ref="I222:I223"/>
    <mergeCell ref="N248:T248"/>
    <mergeCell ref="N217:T217"/>
    <mergeCell ref="E220:E221"/>
    <mergeCell ref="F220:F221"/>
    <mergeCell ref="G220:G221"/>
    <mergeCell ref="H220:H221"/>
    <mergeCell ref="I220:I221"/>
    <mergeCell ref="J220:J221"/>
    <mergeCell ref="M220:M223"/>
    <mergeCell ref="K220:K221"/>
    <mergeCell ref="K222:K223"/>
    <mergeCell ref="D191:D192"/>
    <mergeCell ref="E191:E192"/>
    <mergeCell ref="I191:I192"/>
    <mergeCell ref="E189:E190"/>
    <mergeCell ref="F189:F190"/>
    <mergeCell ref="G189:G190"/>
    <mergeCell ref="H189:H190"/>
    <mergeCell ref="I189:I190"/>
    <mergeCell ref="J189:J190"/>
    <mergeCell ref="G127:G128"/>
    <mergeCell ref="H127:H128"/>
    <mergeCell ref="J127:J128"/>
    <mergeCell ref="I128:I130"/>
    <mergeCell ref="D98:D99"/>
    <mergeCell ref="E98:E99"/>
    <mergeCell ref="D160:D161"/>
    <mergeCell ref="E160:E161"/>
    <mergeCell ref="I160:I161"/>
    <mergeCell ref="E158:E159"/>
    <mergeCell ref="F158:F159"/>
    <mergeCell ref="G158:G159"/>
    <mergeCell ref="H158:H159"/>
    <mergeCell ref="I158:I159"/>
    <mergeCell ref="J158:J159"/>
    <mergeCell ref="D67:D68"/>
    <mergeCell ref="E67:E68"/>
    <mergeCell ref="E65:E66"/>
    <mergeCell ref="F65:F66"/>
    <mergeCell ref="G65:G66"/>
    <mergeCell ref="H65:H66"/>
    <mergeCell ref="J65:J66"/>
    <mergeCell ref="I66:I68"/>
    <mergeCell ref="A253:U255"/>
    <mergeCell ref="N124:T124"/>
    <mergeCell ref="N93:T93"/>
    <mergeCell ref="E96:E97"/>
    <mergeCell ref="F96:F97"/>
    <mergeCell ref="G96:G97"/>
    <mergeCell ref="H96:H97"/>
    <mergeCell ref="J96:J97"/>
    <mergeCell ref="M96:M99"/>
    <mergeCell ref="K96:K97"/>
    <mergeCell ref="K98:K99"/>
    <mergeCell ref="I97:I99"/>
    <mergeCell ref="D129:D130"/>
    <mergeCell ref="E129:E130"/>
    <mergeCell ref="E127:E128"/>
    <mergeCell ref="F127:F128"/>
    <mergeCell ref="D5:D6"/>
    <mergeCell ref="E5:E6"/>
    <mergeCell ref="E3:E4"/>
    <mergeCell ref="F3:F4"/>
    <mergeCell ref="G3:G4"/>
    <mergeCell ref="H3:H4"/>
    <mergeCell ref="J3:J4"/>
    <mergeCell ref="K3:K4"/>
    <mergeCell ref="M3:M6"/>
    <mergeCell ref="K5:K6"/>
    <mergeCell ref="D36:D37"/>
    <mergeCell ref="E36:E37"/>
    <mergeCell ref="N62:T62"/>
    <mergeCell ref="N31:T31"/>
    <mergeCell ref="E34:E35"/>
    <mergeCell ref="F34:F35"/>
    <mergeCell ref="G34:G35"/>
    <mergeCell ref="H34:H35"/>
    <mergeCell ref="J34:J35"/>
    <mergeCell ref="O32:P32"/>
    <mergeCell ref="U222:U223"/>
    <mergeCell ref="I1:J1"/>
    <mergeCell ref="M34:M37"/>
    <mergeCell ref="K34:K35"/>
    <mergeCell ref="K36:K37"/>
    <mergeCell ref="M65:M68"/>
    <mergeCell ref="K65:K66"/>
    <mergeCell ref="K67:K68"/>
    <mergeCell ref="M127:M130"/>
    <mergeCell ref="K127:K128"/>
    <mergeCell ref="K129:K130"/>
    <mergeCell ref="M189:M192"/>
    <mergeCell ref="K189:K190"/>
    <mergeCell ref="K191:K192"/>
    <mergeCell ref="I4:I6"/>
    <mergeCell ref="I35:I37"/>
    <mergeCell ref="N186:T186"/>
    <mergeCell ref="N155:T155"/>
    <mergeCell ref="M158:M161"/>
    <mergeCell ref="K158:K159"/>
    <mergeCell ref="K160:K161"/>
    <mergeCell ref="O63:P63"/>
    <mergeCell ref="O94:P94"/>
    <mergeCell ref="U5:U6"/>
    <mergeCell ref="U36:U37"/>
    <mergeCell ref="U67:U68"/>
    <mergeCell ref="U98:U99"/>
    <mergeCell ref="U129:U130"/>
    <mergeCell ref="U160:U161"/>
    <mergeCell ref="U191:U192"/>
  </mergeCells>
  <dataValidations count="2">
    <dataValidation type="list" allowBlank="1" showInputMessage="1" showErrorMessage="1" sqref="O3" xr:uid="{4E52E64C-765D-4C83-9031-FE7D95FAC229}">
      <formula1>#REF!</formula1>
    </dataValidation>
    <dataValidation type="list" allowBlank="1" showInputMessage="1" showErrorMessage="1" sqref="O34 B34 B3" xr:uid="{7BCCD216-F55B-4E33-B0F7-456DD92D8984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C1AC5-7308-4A3D-9F66-52192CAD861D}">
  <dimension ref="A1:V265"/>
  <sheetViews>
    <sheetView workbookViewId="0">
      <selection activeCell="I116" sqref="I116"/>
    </sheetView>
  </sheetViews>
  <sheetFormatPr defaultRowHeight="15" x14ac:dyDescent="0.25"/>
  <cols>
    <col min="1" max="1" width="6.7109375" style="11" customWidth="1"/>
    <col min="2" max="2" width="25.7109375" style="11" customWidth="1"/>
    <col min="3" max="4" width="10.7109375" style="11" customWidth="1"/>
    <col min="5" max="5" width="10.7109375" style="76" customWidth="1"/>
    <col min="6" max="7" width="9.140625" style="11"/>
    <col min="8" max="8" width="9.85546875" style="11" customWidth="1"/>
    <col min="9" max="12" width="9.28515625" style="11" customWidth="1"/>
    <col min="13" max="13" width="11.7109375" style="11" customWidth="1"/>
    <col min="14" max="14" width="6.7109375" style="11" customWidth="1"/>
    <col min="15" max="15" width="25.7109375" style="11" customWidth="1"/>
    <col min="16" max="17" width="10.7109375" style="11" customWidth="1"/>
    <col min="18" max="20" width="17.7109375" style="11" customWidth="1"/>
    <col min="21" max="16384" width="9.140625" style="11"/>
  </cols>
  <sheetData>
    <row r="1" spans="1:22" ht="15.75" x14ac:dyDescent="0.25">
      <c r="A1" s="38" t="s">
        <v>122</v>
      </c>
      <c r="B1" s="38"/>
      <c r="C1" s="38"/>
      <c r="D1" s="38"/>
      <c r="E1" s="65"/>
      <c r="F1" s="9"/>
      <c r="G1" s="9"/>
      <c r="H1" s="9"/>
      <c r="I1" s="316" t="s">
        <v>256</v>
      </c>
      <c r="J1" s="316"/>
      <c r="K1" s="9"/>
      <c r="L1" s="9"/>
    </row>
    <row r="3" spans="1:22" ht="15" customHeight="1" x14ac:dyDescent="0.25">
      <c r="A3" s="57" t="s">
        <v>4</v>
      </c>
      <c r="B3" s="8" t="s">
        <v>14</v>
      </c>
      <c r="C3" s="173" t="s">
        <v>134</v>
      </c>
      <c r="D3" s="10"/>
      <c r="E3" s="321" t="s">
        <v>8</v>
      </c>
      <c r="F3" s="325">
        <v>0.9</v>
      </c>
      <c r="G3" s="323" t="s">
        <v>2</v>
      </c>
      <c r="H3" s="326">
        <v>100</v>
      </c>
      <c r="I3" s="147" t="s">
        <v>1</v>
      </c>
      <c r="J3" s="318" t="s">
        <v>18</v>
      </c>
      <c r="K3" s="318" t="s">
        <v>18</v>
      </c>
      <c r="L3" s="9"/>
      <c r="M3" s="317"/>
      <c r="N3" s="57" t="s">
        <v>4</v>
      </c>
      <c r="O3" s="8" t="s">
        <v>14</v>
      </c>
      <c r="P3" s="32"/>
      <c r="Q3" s="32"/>
      <c r="R3" s="32"/>
      <c r="S3" s="32"/>
      <c r="T3" s="32"/>
      <c r="U3" s="146" t="s">
        <v>45</v>
      </c>
    </row>
    <row r="4" spans="1:22" ht="15" customHeight="1" x14ac:dyDescent="0.25">
      <c r="A4" s="8" t="s">
        <v>5</v>
      </c>
      <c r="B4" s="48">
        <v>4</v>
      </c>
      <c r="C4" s="174" t="s">
        <v>135</v>
      </c>
      <c r="D4" s="9"/>
      <c r="E4" s="321"/>
      <c r="F4" s="325"/>
      <c r="G4" s="323"/>
      <c r="H4" s="326"/>
      <c r="I4" s="315" t="s">
        <v>59</v>
      </c>
      <c r="J4" s="318"/>
      <c r="K4" s="318"/>
      <c r="L4" s="8"/>
      <c r="M4" s="317"/>
      <c r="N4" s="8" t="s">
        <v>5</v>
      </c>
      <c r="O4" s="48">
        <v>4</v>
      </c>
      <c r="P4" s="34"/>
      <c r="Q4" s="34"/>
      <c r="R4" s="34"/>
      <c r="S4" s="34"/>
      <c r="T4" s="34"/>
      <c r="U4" s="146" t="s">
        <v>46</v>
      </c>
      <c r="V4" s="2"/>
    </row>
    <row r="5" spans="1:22" ht="15" customHeight="1" x14ac:dyDescent="0.25">
      <c r="A5" s="9"/>
      <c r="B5" s="9" t="s">
        <v>136</v>
      </c>
      <c r="C5" s="9"/>
      <c r="D5" s="315" t="s">
        <v>23</v>
      </c>
      <c r="E5" s="320" t="s">
        <v>24</v>
      </c>
      <c r="F5" s="9"/>
      <c r="G5" s="9"/>
      <c r="H5" s="9"/>
      <c r="I5" s="315"/>
      <c r="J5" s="146" t="s">
        <v>28</v>
      </c>
      <c r="K5" s="319" t="s">
        <v>41</v>
      </c>
      <c r="L5" s="85" t="s">
        <v>25</v>
      </c>
      <c r="M5" s="317"/>
      <c r="N5" s="33"/>
      <c r="O5" s="34"/>
      <c r="P5" s="34" t="s">
        <v>61</v>
      </c>
      <c r="Q5" s="34"/>
      <c r="R5" s="34" t="s">
        <v>60</v>
      </c>
      <c r="S5" s="148"/>
      <c r="T5" s="34"/>
      <c r="U5" s="315" t="s">
        <v>47</v>
      </c>
      <c r="V5" s="2"/>
    </row>
    <row r="6" spans="1:22" ht="15" customHeight="1" x14ac:dyDescent="0.25">
      <c r="A6" s="1" t="s">
        <v>16</v>
      </c>
      <c r="B6" s="25"/>
      <c r="C6" s="1" t="s">
        <v>6</v>
      </c>
      <c r="D6" s="315"/>
      <c r="E6" s="320"/>
      <c r="F6" s="1" t="s">
        <v>0</v>
      </c>
      <c r="G6" s="1" t="s">
        <v>7</v>
      </c>
      <c r="H6" s="1" t="s">
        <v>3</v>
      </c>
      <c r="I6" s="315"/>
      <c r="J6" s="146" t="s">
        <v>27</v>
      </c>
      <c r="K6" s="319"/>
      <c r="L6" s="85" t="s">
        <v>26</v>
      </c>
      <c r="M6" s="317"/>
      <c r="N6" s="35" t="s">
        <v>16</v>
      </c>
      <c r="O6" s="35" t="s">
        <v>17</v>
      </c>
      <c r="P6" s="36" t="s">
        <v>65</v>
      </c>
      <c r="Q6" s="37" t="s">
        <v>66</v>
      </c>
      <c r="R6" s="37" t="s">
        <v>64</v>
      </c>
      <c r="S6" s="37" t="s">
        <v>63</v>
      </c>
      <c r="T6" s="37" t="s">
        <v>62</v>
      </c>
      <c r="U6" s="315"/>
    </row>
    <row r="7" spans="1:22" ht="15" customHeight="1" x14ac:dyDescent="0.25">
      <c r="A7" s="150">
        <v>1</v>
      </c>
      <c r="B7" s="151" t="s">
        <v>130</v>
      </c>
      <c r="C7" s="152">
        <v>0</v>
      </c>
      <c r="D7" s="153">
        <v>0</v>
      </c>
      <c r="E7" s="154">
        <f t="shared" ref="E7:E30" si="0">D7</f>
        <v>0</v>
      </c>
      <c r="F7" s="155" t="str">
        <f t="shared" ref="F7:F30" si="1">IF(I7="B", $H$3/C7*$F$3,IF(E7&lt;=C7,$I$3,IF(E7&gt;C7,SUM($H$3/C7*$F$3,0,ROUNDUP(,0)))))</f>
        <v>NO BET</v>
      </c>
      <c r="G7" s="156"/>
      <c r="H7" s="157">
        <f>IF(F7="NO BET",0,IF(G7&gt;1,F7*-1,IF(G7=1,SUM(F7*E7-F7,0))))</f>
        <v>0</v>
      </c>
      <c r="I7" s="158"/>
      <c r="J7" s="50"/>
      <c r="K7" s="50"/>
      <c r="L7" s="83">
        <f>SUM(I7*J7*K7)</f>
        <v>0</v>
      </c>
      <c r="M7" s="156"/>
      <c r="N7" s="50">
        <v>1</v>
      </c>
      <c r="O7" s="151" t="s">
        <v>130</v>
      </c>
      <c r="P7" s="153">
        <v>0</v>
      </c>
      <c r="Q7" s="160">
        <v>0</v>
      </c>
      <c r="R7" s="161">
        <v>0</v>
      </c>
      <c r="S7" s="161">
        <v>0</v>
      </c>
      <c r="T7" s="161">
        <v>0</v>
      </c>
      <c r="U7" s="50"/>
      <c r="V7" s="140"/>
    </row>
    <row r="8" spans="1:22" ht="15" customHeight="1" x14ac:dyDescent="0.25">
      <c r="A8" s="183">
        <v>2</v>
      </c>
      <c r="B8" s="204" t="s">
        <v>132</v>
      </c>
      <c r="C8" s="185">
        <v>6.3</v>
      </c>
      <c r="D8" s="186">
        <v>4.2</v>
      </c>
      <c r="E8" s="66">
        <v>4</v>
      </c>
      <c r="F8" s="52" t="str">
        <f t="shared" si="1"/>
        <v>NO BET</v>
      </c>
      <c r="G8" s="67"/>
      <c r="H8" s="68">
        <f t="shared" ref="H8:H30" si="2">IF(F8="NO BET",0,IF(G8&gt;1,F8*-1,IF(G8=1,SUM(F8*E8-F8,0))))</f>
        <v>0</v>
      </c>
      <c r="I8" s="69"/>
      <c r="J8" s="45" t="s">
        <v>83</v>
      </c>
      <c r="K8" s="45" t="s">
        <v>83</v>
      </c>
      <c r="L8" s="211">
        <v>1.34</v>
      </c>
      <c r="M8" s="67"/>
      <c r="N8" s="53">
        <v>2</v>
      </c>
      <c r="O8" s="175" t="s">
        <v>133</v>
      </c>
      <c r="P8" s="27">
        <v>3.5</v>
      </c>
      <c r="Q8" s="27">
        <v>4.2</v>
      </c>
      <c r="R8" s="55">
        <v>0</v>
      </c>
      <c r="S8" s="55">
        <v>0</v>
      </c>
      <c r="T8" s="55">
        <v>0</v>
      </c>
      <c r="U8" s="53"/>
      <c r="V8" s="140"/>
    </row>
    <row r="9" spans="1:22" ht="15" customHeight="1" x14ac:dyDescent="0.25">
      <c r="A9" s="191">
        <v>3</v>
      </c>
      <c r="B9" s="195" t="s">
        <v>123</v>
      </c>
      <c r="C9" s="229">
        <v>4.5</v>
      </c>
      <c r="D9" s="230">
        <v>5</v>
      </c>
      <c r="E9" s="70">
        <v>6.85</v>
      </c>
      <c r="F9" s="231">
        <f t="shared" si="1"/>
        <v>20</v>
      </c>
      <c r="G9" s="232">
        <v>1</v>
      </c>
      <c r="H9" s="233">
        <f t="shared" si="2"/>
        <v>117</v>
      </c>
      <c r="I9" s="234"/>
      <c r="J9" s="235" t="s">
        <v>83</v>
      </c>
      <c r="K9" s="235" t="s">
        <v>83</v>
      </c>
      <c r="L9" s="209">
        <v>0</v>
      </c>
      <c r="M9" s="236"/>
      <c r="N9" s="212">
        <v>3</v>
      </c>
      <c r="O9" s="237" t="s">
        <v>123</v>
      </c>
      <c r="P9" s="230">
        <v>5.5</v>
      </c>
      <c r="Q9" s="230">
        <v>5</v>
      </c>
      <c r="R9" s="238">
        <v>0</v>
      </c>
      <c r="S9" s="238">
        <v>265</v>
      </c>
      <c r="T9" s="238">
        <v>0</v>
      </c>
      <c r="U9" s="235"/>
      <c r="V9" s="140"/>
    </row>
    <row r="10" spans="1:22" ht="15" customHeight="1" x14ac:dyDescent="0.25">
      <c r="A10" s="187">
        <v>4</v>
      </c>
      <c r="B10" s="188" t="s">
        <v>124</v>
      </c>
      <c r="C10" s="189">
        <v>3.2</v>
      </c>
      <c r="D10" s="190">
        <v>5.9</v>
      </c>
      <c r="E10" s="165">
        <v>7.8</v>
      </c>
      <c r="F10" s="166">
        <f t="shared" si="1"/>
        <v>28.125</v>
      </c>
      <c r="G10" s="74">
        <v>2</v>
      </c>
      <c r="H10" s="167">
        <f t="shared" si="2"/>
        <v>-28.125</v>
      </c>
      <c r="I10" s="75"/>
      <c r="J10" s="45" t="s">
        <v>83</v>
      </c>
      <c r="K10" s="45" t="s">
        <v>83</v>
      </c>
      <c r="L10" s="209">
        <v>1.07</v>
      </c>
      <c r="M10" s="74"/>
      <c r="N10" s="45">
        <v>4</v>
      </c>
      <c r="O10" s="163" t="s">
        <v>124</v>
      </c>
      <c r="P10" s="164">
        <v>4.8</v>
      </c>
      <c r="Q10" s="164">
        <v>5.9</v>
      </c>
      <c r="R10" s="170">
        <v>0</v>
      </c>
      <c r="S10" s="170">
        <v>0</v>
      </c>
      <c r="T10" s="170">
        <v>0</v>
      </c>
      <c r="U10" s="45"/>
      <c r="V10" s="140"/>
    </row>
    <row r="11" spans="1:22" ht="15" customHeight="1" x14ac:dyDescent="0.25">
      <c r="A11" s="143">
        <v>5</v>
      </c>
      <c r="B11" s="42" t="s">
        <v>125</v>
      </c>
      <c r="C11" s="22">
        <v>18.399999999999999</v>
      </c>
      <c r="D11" s="23">
        <v>29</v>
      </c>
      <c r="E11" s="70">
        <v>24</v>
      </c>
      <c r="F11" s="3"/>
      <c r="G11" s="71"/>
      <c r="H11" s="72" t="b">
        <f t="shared" si="2"/>
        <v>0</v>
      </c>
      <c r="I11" s="73"/>
      <c r="J11" s="45"/>
      <c r="K11" s="45"/>
      <c r="L11" s="83">
        <f t="shared" ref="L11:L16" si="3">SUM(I11*J11*K11)</f>
        <v>0</v>
      </c>
      <c r="M11" s="71"/>
      <c r="N11" s="144">
        <v>5</v>
      </c>
      <c r="O11" s="42" t="s">
        <v>125</v>
      </c>
      <c r="P11" s="23">
        <v>22</v>
      </c>
      <c r="Q11" s="23">
        <v>29</v>
      </c>
      <c r="R11" s="49">
        <v>0</v>
      </c>
      <c r="S11" s="49">
        <v>0</v>
      </c>
      <c r="T11" s="49">
        <v>0</v>
      </c>
      <c r="U11" s="45"/>
      <c r="V11" s="140"/>
    </row>
    <row r="12" spans="1:22" ht="15" customHeight="1" x14ac:dyDescent="0.25">
      <c r="A12" s="150">
        <v>6</v>
      </c>
      <c r="B12" s="151" t="s">
        <v>126</v>
      </c>
      <c r="C12" s="152">
        <v>0</v>
      </c>
      <c r="D12" s="153">
        <v>0</v>
      </c>
      <c r="E12" s="154">
        <v>0</v>
      </c>
      <c r="F12" s="155" t="str">
        <f t="shared" si="1"/>
        <v>NO BET</v>
      </c>
      <c r="G12" s="156"/>
      <c r="H12" s="157">
        <f t="shared" si="2"/>
        <v>0</v>
      </c>
      <c r="I12" s="158"/>
      <c r="J12" s="50"/>
      <c r="K12" s="50"/>
      <c r="L12" s="83"/>
      <c r="M12" s="156"/>
      <c r="N12" s="50">
        <v>6</v>
      </c>
      <c r="O12" s="151" t="s">
        <v>126</v>
      </c>
      <c r="P12" s="153">
        <v>0</v>
      </c>
      <c r="Q12" s="153">
        <v>0</v>
      </c>
      <c r="R12" s="161">
        <v>0</v>
      </c>
      <c r="S12" s="161">
        <v>0</v>
      </c>
      <c r="T12" s="161">
        <v>0</v>
      </c>
      <c r="U12" s="50"/>
      <c r="V12" s="140"/>
    </row>
    <row r="13" spans="1:22" ht="15" customHeight="1" x14ac:dyDescent="0.25">
      <c r="A13" s="143">
        <v>7</v>
      </c>
      <c r="B13" s="42" t="s">
        <v>127</v>
      </c>
      <c r="C13" s="26">
        <v>101</v>
      </c>
      <c r="D13" s="27">
        <v>42</v>
      </c>
      <c r="E13" s="70">
        <v>55</v>
      </c>
      <c r="F13" s="3" t="str">
        <f t="shared" si="1"/>
        <v>NO BET</v>
      </c>
      <c r="G13" s="71"/>
      <c r="H13" s="72">
        <f t="shared" si="2"/>
        <v>0</v>
      </c>
      <c r="I13" s="75"/>
      <c r="J13" s="45"/>
      <c r="K13" s="45"/>
      <c r="L13" s="83">
        <f t="shared" si="3"/>
        <v>0</v>
      </c>
      <c r="M13" s="71"/>
      <c r="N13" s="144">
        <v>7</v>
      </c>
      <c r="O13" s="42" t="s">
        <v>127</v>
      </c>
      <c r="P13" s="27">
        <v>44</v>
      </c>
      <c r="Q13" s="27">
        <v>42</v>
      </c>
      <c r="R13" s="49">
        <v>0</v>
      </c>
      <c r="S13" s="49">
        <v>0</v>
      </c>
      <c r="T13" s="49">
        <v>0</v>
      </c>
      <c r="U13" s="45"/>
      <c r="V13" s="140"/>
    </row>
    <row r="14" spans="1:22" ht="15" customHeight="1" x14ac:dyDescent="0.25">
      <c r="A14" s="183">
        <v>8</v>
      </c>
      <c r="B14" s="184" t="s">
        <v>128</v>
      </c>
      <c r="C14" s="196">
        <v>6</v>
      </c>
      <c r="D14" s="197">
        <v>3.9</v>
      </c>
      <c r="E14" s="70">
        <v>4.2</v>
      </c>
      <c r="F14" s="3" t="str">
        <f t="shared" si="1"/>
        <v>NO BET</v>
      </c>
      <c r="G14" s="71"/>
      <c r="H14" s="72">
        <f t="shared" si="2"/>
        <v>0</v>
      </c>
      <c r="I14" s="73"/>
      <c r="J14" s="45"/>
      <c r="K14" s="45" t="s">
        <v>83</v>
      </c>
      <c r="L14" s="83">
        <v>0</v>
      </c>
      <c r="M14" s="71"/>
      <c r="N14" s="144">
        <v>8</v>
      </c>
      <c r="O14" s="42" t="s">
        <v>128</v>
      </c>
      <c r="P14" s="23">
        <v>4</v>
      </c>
      <c r="Q14" s="23">
        <v>3.9</v>
      </c>
      <c r="R14" s="49">
        <v>0</v>
      </c>
      <c r="S14" s="49">
        <v>0</v>
      </c>
      <c r="T14" s="49">
        <v>0</v>
      </c>
      <c r="U14" s="45"/>
      <c r="V14" s="140"/>
    </row>
    <row r="15" spans="1:22" ht="15" customHeight="1" x14ac:dyDescent="0.25">
      <c r="A15" s="191">
        <v>9</v>
      </c>
      <c r="B15" s="195" t="s">
        <v>131</v>
      </c>
      <c r="C15" s="202">
        <v>10</v>
      </c>
      <c r="D15" s="203">
        <v>13</v>
      </c>
      <c r="E15" s="70">
        <v>10</v>
      </c>
      <c r="F15" s="3" t="str">
        <f t="shared" si="1"/>
        <v>NO BET</v>
      </c>
      <c r="G15" s="71"/>
      <c r="H15" s="72">
        <f t="shared" si="2"/>
        <v>0</v>
      </c>
      <c r="I15" s="73"/>
      <c r="J15" s="45" t="s">
        <v>83</v>
      </c>
      <c r="K15" s="45" t="s">
        <v>83</v>
      </c>
      <c r="L15" s="83">
        <v>0</v>
      </c>
      <c r="M15" s="71"/>
      <c r="N15" s="144">
        <v>9</v>
      </c>
      <c r="O15" s="42" t="s">
        <v>131</v>
      </c>
      <c r="P15" s="23">
        <v>12</v>
      </c>
      <c r="Q15" s="23">
        <v>13</v>
      </c>
      <c r="R15" s="49">
        <v>0</v>
      </c>
      <c r="S15" s="49">
        <v>0</v>
      </c>
      <c r="T15" s="49">
        <v>0</v>
      </c>
      <c r="U15" s="45"/>
      <c r="V15" s="140"/>
    </row>
    <row r="16" spans="1:22" ht="15" customHeight="1" x14ac:dyDescent="0.25">
      <c r="A16" s="143">
        <v>10</v>
      </c>
      <c r="B16" s="42" t="s">
        <v>129</v>
      </c>
      <c r="C16" s="22">
        <v>12.7</v>
      </c>
      <c r="D16" s="23">
        <v>10.5</v>
      </c>
      <c r="E16" s="70">
        <v>12</v>
      </c>
      <c r="F16" s="3" t="str">
        <f t="shared" si="1"/>
        <v>NO BET</v>
      </c>
      <c r="G16" s="71"/>
      <c r="H16" s="72">
        <f t="shared" si="2"/>
        <v>0</v>
      </c>
      <c r="I16" s="73"/>
      <c r="J16" s="45"/>
      <c r="K16" s="45"/>
      <c r="L16" s="84">
        <f t="shared" si="3"/>
        <v>0</v>
      </c>
      <c r="M16" s="71"/>
      <c r="N16" s="144">
        <v>10</v>
      </c>
      <c r="O16" s="42" t="s">
        <v>129</v>
      </c>
      <c r="P16" s="23">
        <v>8.8000000000000007</v>
      </c>
      <c r="Q16" s="23">
        <v>10.5</v>
      </c>
      <c r="R16" s="49">
        <v>0</v>
      </c>
      <c r="S16" s="49">
        <v>0</v>
      </c>
      <c r="T16" s="49">
        <v>0</v>
      </c>
      <c r="U16" s="45"/>
      <c r="V16" s="140"/>
    </row>
    <row r="17" spans="1:22" ht="15" hidden="1" customHeight="1" x14ac:dyDescent="0.25">
      <c r="A17" s="143">
        <v>11</v>
      </c>
      <c r="B17" s="47"/>
      <c r="C17" s="22">
        <v>0</v>
      </c>
      <c r="D17" s="23">
        <v>0</v>
      </c>
      <c r="E17" s="70">
        <f t="shared" si="0"/>
        <v>0</v>
      </c>
      <c r="F17" s="3" t="str">
        <f t="shared" si="1"/>
        <v>NO BET</v>
      </c>
      <c r="G17" s="71"/>
      <c r="H17" s="72">
        <f t="shared" si="2"/>
        <v>0</v>
      </c>
      <c r="I17" s="73"/>
      <c r="J17" s="45"/>
      <c r="K17" s="45"/>
      <c r="L17" s="84">
        <f t="shared" ref="L17:L30" si="4">SUM(I17*J17*K17)</f>
        <v>0</v>
      </c>
      <c r="M17" s="71"/>
      <c r="N17" s="144">
        <v>11</v>
      </c>
      <c r="O17" s="47"/>
      <c r="P17" s="41">
        <v>0</v>
      </c>
      <c r="Q17" s="41">
        <v>0</v>
      </c>
      <c r="R17" s="49">
        <v>0</v>
      </c>
      <c r="S17" s="49">
        <v>0</v>
      </c>
      <c r="T17" s="49">
        <v>0</v>
      </c>
      <c r="U17" s="45"/>
      <c r="V17" s="140"/>
    </row>
    <row r="18" spans="1:22" ht="15" hidden="1" customHeight="1" x14ac:dyDescent="0.25">
      <c r="A18" s="143">
        <v>12</v>
      </c>
      <c r="B18" s="47"/>
      <c r="C18" s="22">
        <v>0</v>
      </c>
      <c r="D18" s="23">
        <v>0</v>
      </c>
      <c r="E18" s="70">
        <f t="shared" si="0"/>
        <v>0</v>
      </c>
      <c r="F18" s="3" t="str">
        <f t="shared" si="1"/>
        <v>NO BET</v>
      </c>
      <c r="G18" s="71"/>
      <c r="H18" s="72">
        <f t="shared" si="2"/>
        <v>0</v>
      </c>
      <c r="I18" s="73"/>
      <c r="J18" s="45"/>
      <c r="K18" s="45"/>
      <c r="L18" s="84">
        <f t="shared" si="4"/>
        <v>0</v>
      </c>
      <c r="M18" s="71"/>
      <c r="N18" s="144">
        <v>12</v>
      </c>
      <c r="O18" s="47"/>
      <c r="P18" s="41">
        <v>0</v>
      </c>
      <c r="Q18" s="41">
        <v>0</v>
      </c>
      <c r="R18" s="49">
        <v>0</v>
      </c>
      <c r="S18" s="49">
        <v>0</v>
      </c>
      <c r="T18" s="49">
        <v>0</v>
      </c>
      <c r="U18" s="45"/>
      <c r="V18" s="140"/>
    </row>
    <row r="19" spans="1:22" ht="15" hidden="1" customHeight="1" x14ac:dyDescent="0.25">
      <c r="A19" s="143">
        <v>13</v>
      </c>
      <c r="B19" s="47"/>
      <c r="C19" s="22">
        <v>0</v>
      </c>
      <c r="D19" s="23">
        <v>0</v>
      </c>
      <c r="E19" s="70">
        <f t="shared" si="0"/>
        <v>0</v>
      </c>
      <c r="F19" s="3" t="str">
        <f t="shared" si="1"/>
        <v>NO BET</v>
      </c>
      <c r="G19" s="71"/>
      <c r="H19" s="72">
        <f t="shared" si="2"/>
        <v>0</v>
      </c>
      <c r="I19" s="73"/>
      <c r="J19" s="45"/>
      <c r="K19" s="45"/>
      <c r="L19" s="84">
        <f t="shared" si="4"/>
        <v>0</v>
      </c>
      <c r="M19" s="71"/>
      <c r="N19" s="144">
        <v>13</v>
      </c>
      <c r="O19" s="47"/>
      <c r="P19" s="41">
        <v>0</v>
      </c>
      <c r="Q19" s="41">
        <v>0</v>
      </c>
      <c r="R19" s="49">
        <v>0</v>
      </c>
      <c r="S19" s="49">
        <v>0</v>
      </c>
      <c r="T19" s="49">
        <v>0</v>
      </c>
      <c r="U19" s="45"/>
      <c r="V19" s="140"/>
    </row>
    <row r="20" spans="1:22" ht="15" hidden="1" customHeight="1" x14ac:dyDescent="0.25">
      <c r="A20" s="143">
        <v>14</v>
      </c>
      <c r="B20" s="47"/>
      <c r="C20" s="22">
        <v>0</v>
      </c>
      <c r="D20" s="23">
        <v>0</v>
      </c>
      <c r="E20" s="70">
        <f t="shared" si="0"/>
        <v>0</v>
      </c>
      <c r="F20" s="3" t="str">
        <f t="shared" si="1"/>
        <v>NO BET</v>
      </c>
      <c r="G20" s="71"/>
      <c r="H20" s="72">
        <f t="shared" si="2"/>
        <v>0</v>
      </c>
      <c r="I20" s="73"/>
      <c r="J20" s="45"/>
      <c r="K20" s="45"/>
      <c r="L20" s="84">
        <f t="shared" si="4"/>
        <v>0</v>
      </c>
      <c r="M20" s="71" t="s">
        <v>11</v>
      </c>
      <c r="N20" s="144">
        <v>14</v>
      </c>
      <c r="O20" s="47"/>
      <c r="P20" s="41">
        <v>0</v>
      </c>
      <c r="Q20" s="41">
        <v>0</v>
      </c>
      <c r="R20" s="49">
        <v>0</v>
      </c>
      <c r="S20" s="49">
        <v>0</v>
      </c>
      <c r="T20" s="49">
        <v>0</v>
      </c>
      <c r="U20" s="45"/>
      <c r="V20" s="140"/>
    </row>
    <row r="21" spans="1:22" ht="15" hidden="1" customHeight="1" x14ac:dyDescent="0.25">
      <c r="A21" s="143">
        <v>15</v>
      </c>
      <c r="B21" s="51"/>
      <c r="C21" s="26">
        <v>0</v>
      </c>
      <c r="D21" s="27">
        <v>0</v>
      </c>
      <c r="E21" s="66">
        <f t="shared" si="0"/>
        <v>0</v>
      </c>
      <c r="F21" s="52" t="str">
        <f t="shared" si="1"/>
        <v>NO BET</v>
      </c>
      <c r="G21" s="67"/>
      <c r="H21" s="68">
        <f t="shared" si="2"/>
        <v>0</v>
      </c>
      <c r="I21" s="69"/>
      <c r="J21" s="53"/>
      <c r="K21" s="53"/>
      <c r="L21" s="84">
        <f t="shared" si="4"/>
        <v>0</v>
      </c>
      <c r="M21" s="67"/>
      <c r="N21" s="53">
        <v>15</v>
      </c>
      <c r="O21" s="51"/>
      <c r="P21" s="54">
        <v>0</v>
      </c>
      <c r="Q21" s="54">
        <v>0</v>
      </c>
      <c r="R21" s="55">
        <v>0</v>
      </c>
      <c r="S21" s="55">
        <v>0</v>
      </c>
      <c r="T21" s="55">
        <v>0</v>
      </c>
      <c r="U21" s="53"/>
      <c r="V21" s="140"/>
    </row>
    <row r="22" spans="1:22" ht="15" hidden="1" customHeight="1" x14ac:dyDescent="0.25">
      <c r="A22" s="143">
        <v>16</v>
      </c>
      <c r="B22" s="47"/>
      <c r="C22" s="22">
        <v>0</v>
      </c>
      <c r="D22" s="23">
        <v>0</v>
      </c>
      <c r="E22" s="70">
        <f t="shared" si="0"/>
        <v>0</v>
      </c>
      <c r="F22" s="3" t="str">
        <f t="shared" si="1"/>
        <v>NO BET</v>
      </c>
      <c r="G22" s="71"/>
      <c r="H22" s="72">
        <f t="shared" si="2"/>
        <v>0</v>
      </c>
      <c r="I22" s="73"/>
      <c r="J22" s="45"/>
      <c r="K22" s="45"/>
      <c r="L22" s="84">
        <f t="shared" si="4"/>
        <v>0</v>
      </c>
      <c r="M22" s="71"/>
      <c r="N22" s="144">
        <v>16</v>
      </c>
      <c r="O22" s="47"/>
      <c r="P22" s="41">
        <v>0</v>
      </c>
      <c r="Q22" s="41">
        <v>0</v>
      </c>
      <c r="R22" s="49">
        <v>0</v>
      </c>
      <c r="S22" s="49">
        <v>0</v>
      </c>
      <c r="T22" s="49">
        <v>0</v>
      </c>
      <c r="U22" s="45"/>
      <c r="V22" s="140"/>
    </row>
    <row r="23" spans="1:22" ht="15" hidden="1" customHeight="1" x14ac:dyDescent="0.3">
      <c r="A23" s="143">
        <v>17</v>
      </c>
      <c r="B23" s="30"/>
      <c r="C23" s="22">
        <v>0</v>
      </c>
      <c r="D23" s="23">
        <v>0</v>
      </c>
      <c r="E23" s="70">
        <f t="shared" si="0"/>
        <v>0</v>
      </c>
      <c r="F23" s="3" t="str">
        <f t="shared" si="1"/>
        <v>NO BET</v>
      </c>
      <c r="G23" s="71"/>
      <c r="H23" s="72">
        <f t="shared" si="2"/>
        <v>0</v>
      </c>
      <c r="I23" s="73"/>
      <c r="J23" s="45"/>
      <c r="K23" s="45"/>
      <c r="L23" s="84">
        <f t="shared" si="4"/>
        <v>0</v>
      </c>
      <c r="M23" s="71"/>
      <c r="N23" s="144">
        <v>17</v>
      </c>
      <c r="O23" s="44"/>
      <c r="P23" s="41">
        <v>0</v>
      </c>
      <c r="Q23" s="41">
        <v>0</v>
      </c>
      <c r="R23" s="49">
        <v>0</v>
      </c>
      <c r="S23" s="49">
        <v>0</v>
      </c>
      <c r="T23" s="49">
        <v>0</v>
      </c>
      <c r="U23" s="45"/>
      <c r="V23" s="140"/>
    </row>
    <row r="24" spans="1:22" ht="15" hidden="1" customHeight="1" x14ac:dyDescent="0.3">
      <c r="A24" s="143">
        <v>18</v>
      </c>
      <c r="B24" s="30"/>
      <c r="C24" s="22">
        <v>0</v>
      </c>
      <c r="D24" s="23">
        <v>0</v>
      </c>
      <c r="E24" s="70">
        <f t="shared" si="0"/>
        <v>0</v>
      </c>
      <c r="F24" s="3" t="str">
        <f t="shared" si="1"/>
        <v>NO BET</v>
      </c>
      <c r="G24" s="71"/>
      <c r="H24" s="72">
        <f t="shared" si="2"/>
        <v>0</v>
      </c>
      <c r="I24" s="73"/>
      <c r="J24" s="45"/>
      <c r="K24" s="45"/>
      <c r="L24" s="84">
        <f t="shared" si="4"/>
        <v>0</v>
      </c>
      <c r="M24" s="71"/>
      <c r="N24" s="144">
        <v>18</v>
      </c>
      <c r="O24" s="44"/>
      <c r="P24" s="41">
        <v>0</v>
      </c>
      <c r="Q24" s="41">
        <v>0</v>
      </c>
      <c r="R24" s="49">
        <v>0</v>
      </c>
      <c r="S24" s="49">
        <v>0</v>
      </c>
      <c r="T24" s="49">
        <v>0</v>
      </c>
      <c r="U24" s="45"/>
      <c r="V24" s="140"/>
    </row>
    <row r="25" spans="1:22" ht="15" hidden="1" customHeight="1" x14ac:dyDescent="0.3">
      <c r="A25" s="143">
        <v>19</v>
      </c>
      <c r="B25" s="30"/>
      <c r="C25" s="22">
        <v>0</v>
      </c>
      <c r="D25" s="23">
        <v>0</v>
      </c>
      <c r="E25" s="70">
        <f t="shared" si="0"/>
        <v>0</v>
      </c>
      <c r="F25" s="3" t="str">
        <f t="shared" si="1"/>
        <v>NO BET</v>
      </c>
      <c r="G25" s="71"/>
      <c r="H25" s="72">
        <f t="shared" si="2"/>
        <v>0</v>
      </c>
      <c r="I25" s="73"/>
      <c r="J25" s="45"/>
      <c r="K25" s="45"/>
      <c r="L25" s="84">
        <f t="shared" si="4"/>
        <v>0</v>
      </c>
      <c r="M25" s="71"/>
      <c r="N25" s="144">
        <v>19</v>
      </c>
      <c r="O25" s="44"/>
      <c r="P25" s="41">
        <v>0</v>
      </c>
      <c r="Q25" s="41">
        <v>0</v>
      </c>
      <c r="R25" s="49">
        <v>0</v>
      </c>
      <c r="S25" s="49">
        <v>0</v>
      </c>
      <c r="T25" s="49">
        <v>0</v>
      </c>
      <c r="U25" s="45"/>
      <c r="V25" s="140"/>
    </row>
    <row r="26" spans="1:22" ht="15" hidden="1" customHeight="1" x14ac:dyDescent="0.3">
      <c r="A26" s="143">
        <v>20</v>
      </c>
      <c r="B26" s="30"/>
      <c r="C26" s="22">
        <v>0</v>
      </c>
      <c r="D26" s="23">
        <v>0</v>
      </c>
      <c r="E26" s="70">
        <f t="shared" si="0"/>
        <v>0</v>
      </c>
      <c r="F26" s="3" t="str">
        <f t="shared" si="1"/>
        <v>NO BET</v>
      </c>
      <c r="G26" s="71"/>
      <c r="H26" s="72">
        <f t="shared" si="2"/>
        <v>0</v>
      </c>
      <c r="I26" s="75"/>
      <c r="J26" s="45"/>
      <c r="K26" s="45"/>
      <c r="L26" s="84">
        <f t="shared" si="4"/>
        <v>0</v>
      </c>
      <c r="M26" s="71"/>
      <c r="N26" s="144">
        <v>20</v>
      </c>
      <c r="O26" s="44"/>
      <c r="P26" s="41">
        <v>0</v>
      </c>
      <c r="Q26" s="41">
        <v>0</v>
      </c>
      <c r="R26" s="49">
        <v>0</v>
      </c>
      <c r="S26" s="49">
        <v>0</v>
      </c>
      <c r="T26" s="49">
        <v>0</v>
      </c>
      <c r="U26" s="45"/>
      <c r="V26" s="140"/>
    </row>
    <row r="27" spans="1:22" ht="15" hidden="1" customHeight="1" x14ac:dyDescent="0.3">
      <c r="A27" s="143">
        <v>21</v>
      </c>
      <c r="B27" s="31"/>
      <c r="C27" s="22">
        <v>0</v>
      </c>
      <c r="D27" s="23">
        <v>0</v>
      </c>
      <c r="E27" s="70">
        <f t="shared" si="0"/>
        <v>0</v>
      </c>
      <c r="F27" s="3" t="str">
        <f t="shared" si="1"/>
        <v>NO BET</v>
      </c>
      <c r="G27" s="71"/>
      <c r="H27" s="72">
        <f t="shared" si="2"/>
        <v>0</v>
      </c>
      <c r="I27" s="73"/>
      <c r="J27" s="45"/>
      <c r="K27" s="45"/>
      <c r="L27" s="84">
        <f t="shared" si="4"/>
        <v>0</v>
      </c>
      <c r="M27" s="74"/>
      <c r="N27" s="144">
        <v>21</v>
      </c>
      <c r="O27" s="44"/>
      <c r="P27" s="41">
        <v>0</v>
      </c>
      <c r="Q27" s="41">
        <v>0</v>
      </c>
      <c r="R27" s="49">
        <v>0</v>
      </c>
      <c r="S27" s="49">
        <v>0</v>
      </c>
      <c r="T27" s="49">
        <v>0</v>
      </c>
      <c r="U27" s="45"/>
      <c r="V27" s="140"/>
    </row>
    <row r="28" spans="1:22" ht="15" hidden="1" customHeight="1" x14ac:dyDescent="0.3">
      <c r="A28" s="143">
        <v>22</v>
      </c>
      <c r="B28" s="30"/>
      <c r="C28" s="26">
        <v>0</v>
      </c>
      <c r="D28" s="27">
        <v>0</v>
      </c>
      <c r="E28" s="70">
        <f t="shared" si="0"/>
        <v>0</v>
      </c>
      <c r="F28" s="3" t="str">
        <f t="shared" si="1"/>
        <v>NO BET</v>
      </c>
      <c r="G28" s="71"/>
      <c r="H28" s="72">
        <f t="shared" si="2"/>
        <v>0</v>
      </c>
      <c r="I28" s="73"/>
      <c r="J28" s="45"/>
      <c r="K28" s="45"/>
      <c r="L28" s="84">
        <f t="shared" si="4"/>
        <v>0</v>
      </c>
      <c r="M28" s="71"/>
      <c r="N28" s="144">
        <v>22</v>
      </c>
      <c r="O28" s="44"/>
      <c r="P28" s="41">
        <v>0</v>
      </c>
      <c r="Q28" s="41">
        <v>0</v>
      </c>
      <c r="R28" s="49">
        <v>0</v>
      </c>
      <c r="S28" s="49">
        <v>0</v>
      </c>
      <c r="T28" s="49">
        <v>0</v>
      </c>
      <c r="U28" s="45"/>
      <c r="V28" s="140"/>
    </row>
    <row r="29" spans="1:22" ht="15" hidden="1" customHeight="1" x14ac:dyDescent="0.3">
      <c r="A29" s="143">
        <v>23</v>
      </c>
      <c r="B29" s="30"/>
      <c r="C29" s="22">
        <v>0</v>
      </c>
      <c r="D29" s="23">
        <v>0</v>
      </c>
      <c r="E29" s="70">
        <f t="shared" si="0"/>
        <v>0</v>
      </c>
      <c r="F29" s="3" t="str">
        <f t="shared" si="1"/>
        <v>NO BET</v>
      </c>
      <c r="G29" s="71"/>
      <c r="H29" s="72">
        <f t="shared" si="2"/>
        <v>0</v>
      </c>
      <c r="I29" s="73"/>
      <c r="J29" s="45"/>
      <c r="K29" s="45"/>
      <c r="L29" s="84">
        <f t="shared" si="4"/>
        <v>0</v>
      </c>
      <c r="M29" s="71"/>
      <c r="N29" s="144">
        <v>23</v>
      </c>
      <c r="O29" s="44"/>
      <c r="P29" s="41">
        <v>0</v>
      </c>
      <c r="Q29" s="41">
        <v>0</v>
      </c>
      <c r="R29" s="49">
        <v>0</v>
      </c>
      <c r="S29" s="49">
        <v>0</v>
      </c>
      <c r="T29" s="49">
        <v>0</v>
      </c>
      <c r="U29" s="45"/>
      <c r="V29" s="140"/>
    </row>
    <row r="30" spans="1:22" ht="15" hidden="1" customHeight="1" x14ac:dyDescent="0.3">
      <c r="A30" s="143">
        <v>24</v>
      </c>
      <c r="B30" s="30"/>
      <c r="C30" s="22">
        <v>0</v>
      </c>
      <c r="D30" s="23">
        <v>0</v>
      </c>
      <c r="E30" s="70">
        <f t="shared" si="0"/>
        <v>0</v>
      </c>
      <c r="F30" s="3" t="str">
        <f t="shared" si="1"/>
        <v>NO BET</v>
      </c>
      <c r="G30" s="71"/>
      <c r="H30" s="72">
        <f t="shared" si="2"/>
        <v>0</v>
      </c>
      <c r="I30" s="73"/>
      <c r="J30" s="45"/>
      <c r="K30" s="45"/>
      <c r="L30" s="84">
        <f t="shared" si="4"/>
        <v>0</v>
      </c>
      <c r="M30" s="71"/>
      <c r="N30" s="144">
        <v>24</v>
      </c>
      <c r="O30" s="44"/>
      <c r="P30" s="41">
        <v>0</v>
      </c>
      <c r="Q30" s="41">
        <v>0</v>
      </c>
      <c r="R30" s="49">
        <v>0</v>
      </c>
      <c r="S30" s="49">
        <v>0</v>
      </c>
      <c r="T30" s="49">
        <v>0</v>
      </c>
      <c r="U30" s="45"/>
      <c r="V30" s="140"/>
    </row>
    <row r="31" spans="1:22" ht="15" customHeight="1" x14ac:dyDescent="0.25">
      <c r="I31" s="73"/>
      <c r="M31" s="73"/>
      <c r="N31" s="314"/>
      <c r="O31" s="314"/>
      <c r="P31" s="314"/>
      <c r="Q31" s="314"/>
      <c r="R31" s="314"/>
      <c r="S31" s="314"/>
      <c r="T31" s="314"/>
    </row>
    <row r="32" spans="1:22" ht="15" customHeight="1" x14ac:dyDescent="0.25">
      <c r="A32" s="24"/>
      <c r="B32" s="137" t="s">
        <v>40</v>
      </c>
      <c r="C32" s="2"/>
      <c r="D32" s="4"/>
      <c r="E32" s="5" t="s">
        <v>9</v>
      </c>
      <c r="F32" s="6">
        <f>SUM(F7:F30)</f>
        <v>48.125</v>
      </c>
      <c r="G32" s="7" t="s">
        <v>10</v>
      </c>
      <c r="H32" s="6">
        <f>SUM(H7:H31)</f>
        <v>88.875</v>
      </c>
      <c r="I32" s="73"/>
      <c r="M32" s="73"/>
      <c r="N32" s="56"/>
      <c r="O32" s="314" t="s">
        <v>289</v>
      </c>
      <c r="P32" s="314"/>
      <c r="Q32" s="56"/>
      <c r="R32" s="56"/>
      <c r="S32" s="138" t="s">
        <v>19</v>
      </c>
      <c r="T32" s="139" t="s">
        <v>288</v>
      </c>
      <c r="U32" s="141"/>
    </row>
    <row r="34" spans="1:22" ht="15" customHeight="1" x14ac:dyDescent="0.25">
      <c r="A34" s="57" t="s">
        <v>4</v>
      </c>
      <c r="B34" s="8" t="s">
        <v>14</v>
      </c>
      <c r="C34" s="57" t="s">
        <v>138</v>
      </c>
      <c r="D34" s="10"/>
      <c r="E34" s="321" t="s">
        <v>8</v>
      </c>
      <c r="F34" s="322">
        <v>0.9</v>
      </c>
      <c r="G34" s="323" t="s">
        <v>2</v>
      </c>
      <c r="H34" s="324">
        <v>100</v>
      </c>
      <c r="I34" s="147" t="s">
        <v>1</v>
      </c>
      <c r="J34" s="318" t="s">
        <v>18</v>
      </c>
      <c r="K34" s="318" t="s">
        <v>18</v>
      </c>
      <c r="L34" s="9"/>
      <c r="M34" s="317"/>
      <c r="N34" s="10" t="s">
        <v>4</v>
      </c>
      <c r="O34" s="8" t="s">
        <v>14</v>
      </c>
      <c r="P34" s="32"/>
      <c r="Q34" s="32"/>
      <c r="R34" s="32"/>
      <c r="S34" s="32"/>
      <c r="T34" s="32"/>
      <c r="U34" s="146" t="s">
        <v>45</v>
      </c>
    </row>
    <row r="35" spans="1:22" ht="15" customHeight="1" x14ac:dyDescent="0.25">
      <c r="A35" s="8" t="s">
        <v>5</v>
      </c>
      <c r="B35" s="48">
        <v>5</v>
      </c>
      <c r="C35" s="48" t="s">
        <v>135</v>
      </c>
      <c r="D35" s="9"/>
      <c r="E35" s="321"/>
      <c r="F35" s="322"/>
      <c r="G35" s="323"/>
      <c r="H35" s="324"/>
      <c r="I35" s="315" t="s">
        <v>59</v>
      </c>
      <c r="J35" s="318"/>
      <c r="K35" s="318"/>
      <c r="L35" s="8"/>
      <c r="M35" s="317"/>
      <c r="N35" s="8" t="s">
        <v>5</v>
      </c>
      <c r="O35" s="48">
        <v>5</v>
      </c>
      <c r="P35" s="34"/>
      <c r="Q35" s="34"/>
      <c r="R35" s="34"/>
      <c r="S35" s="34"/>
      <c r="T35" s="34"/>
      <c r="U35" s="146" t="s">
        <v>46</v>
      </c>
      <c r="V35" s="2"/>
    </row>
    <row r="36" spans="1:22" ht="15" customHeight="1" x14ac:dyDescent="0.25">
      <c r="A36" s="9"/>
      <c r="B36" s="9" t="s">
        <v>137</v>
      </c>
      <c r="C36" s="9"/>
      <c r="D36" s="315" t="s">
        <v>23</v>
      </c>
      <c r="E36" s="320" t="s">
        <v>24</v>
      </c>
      <c r="F36" s="9"/>
      <c r="G36" s="9"/>
      <c r="H36" s="9"/>
      <c r="I36" s="315"/>
      <c r="J36" s="146" t="s">
        <v>28</v>
      </c>
      <c r="K36" s="319" t="s">
        <v>41</v>
      </c>
      <c r="L36" s="85" t="s">
        <v>25</v>
      </c>
      <c r="M36" s="317"/>
      <c r="N36" s="33"/>
      <c r="O36" s="34"/>
      <c r="P36" s="34" t="s">
        <v>61</v>
      </c>
      <c r="Q36" s="34"/>
      <c r="R36" s="34" t="s">
        <v>60</v>
      </c>
      <c r="S36" s="148"/>
      <c r="T36" s="34"/>
      <c r="U36" s="315" t="s">
        <v>47</v>
      </c>
      <c r="V36" s="2"/>
    </row>
    <row r="37" spans="1:22" ht="15" customHeight="1" x14ac:dyDescent="0.25">
      <c r="A37" s="1" t="s">
        <v>16</v>
      </c>
      <c r="B37" s="25"/>
      <c r="C37" s="1" t="s">
        <v>6</v>
      </c>
      <c r="D37" s="315"/>
      <c r="E37" s="320"/>
      <c r="F37" s="1" t="s">
        <v>0</v>
      </c>
      <c r="G37" s="1" t="s">
        <v>7</v>
      </c>
      <c r="H37" s="1" t="s">
        <v>3</v>
      </c>
      <c r="I37" s="315"/>
      <c r="J37" s="146" t="s">
        <v>27</v>
      </c>
      <c r="K37" s="319"/>
      <c r="L37" s="85" t="s">
        <v>26</v>
      </c>
      <c r="M37" s="317"/>
      <c r="N37" s="35" t="s">
        <v>16</v>
      </c>
      <c r="O37" s="35" t="s">
        <v>17</v>
      </c>
      <c r="P37" s="36" t="s">
        <v>65</v>
      </c>
      <c r="Q37" s="37" t="s">
        <v>66</v>
      </c>
      <c r="R37" s="37" t="s">
        <v>64</v>
      </c>
      <c r="S37" s="37" t="s">
        <v>63</v>
      </c>
      <c r="T37" s="37" t="s">
        <v>62</v>
      </c>
      <c r="U37" s="315"/>
    </row>
    <row r="38" spans="1:22" ht="15" customHeight="1" x14ac:dyDescent="0.25">
      <c r="A38" s="183">
        <v>1</v>
      </c>
      <c r="B38" s="184" t="s">
        <v>130</v>
      </c>
      <c r="C38" s="185">
        <v>14.9</v>
      </c>
      <c r="D38" s="186">
        <v>8.1999999999999993</v>
      </c>
      <c r="E38" s="66">
        <v>6</v>
      </c>
      <c r="F38" s="52" t="str">
        <f t="shared" ref="F38:F61" si="5">IF(I38="B", $H$34/C38*$F$34,IF(E38&lt;=C38,$I$34,IF(E38&gt;C38,SUM($H$34/C38*$F$34,0,ROUNDUP(,0)))))</f>
        <v>NO BET</v>
      </c>
      <c r="G38" s="29"/>
      <c r="H38" s="68">
        <f>IF(F38="NO BET",0,IF(G38&gt;1,F38*-1,IF(G38=1,SUM(F38*E38-F38,0))))</f>
        <v>0</v>
      </c>
      <c r="I38" s="28"/>
      <c r="J38" s="53"/>
      <c r="K38" s="45" t="s">
        <v>83</v>
      </c>
      <c r="L38" s="83">
        <v>0</v>
      </c>
      <c r="M38" s="29"/>
      <c r="N38" s="53">
        <v>1</v>
      </c>
      <c r="O38" s="42" t="s">
        <v>130</v>
      </c>
      <c r="P38" s="27">
        <v>6.4</v>
      </c>
      <c r="Q38" s="27">
        <v>8.1999999999999993</v>
      </c>
      <c r="R38" s="55">
        <v>0</v>
      </c>
      <c r="S38" s="55">
        <v>0</v>
      </c>
      <c r="T38" s="55">
        <v>0</v>
      </c>
      <c r="U38" s="50"/>
      <c r="V38" s="140"/>
    </row>
    <row r="39" spans="1:22" ht="15" customHeight="1" x14ac:dyDescent="0.25">
      <c r="A39" s="198">
        <v>2</v>
      </c>
      <c r="B39" s="199" t="s">
        <v>148</v>
      </c>
      <c r="C39" s="200">
        <v>3.7</v>
      </c>
      <c r="D39" s="201">
        <v>2.5</v>
      </c>
      <c r="E39" s="165">
        <v>4.0999999999999996</v>
      </c>
      <c r="F39" s="166">
        <f t="shared" si="5"/>
        <v>24.324324324324323</v>
      </c>
      <c r="G39" s="77">
        <v>2</v>
      </c>
      <c r="H39" s="167">
        <f t="shared" ref="H39:H61" si="6">IF(F39="NO BET",0,IF(G39&gt;1,F39*-1,IF(G39=1,SUM(F39*E39-F39,0))))</f>
        <v>-24.324324324324323</v>
      </c>
      <c r="I39" s="2"/>
      <c r="J39" s="45" t="s">
        <v>83</v>
      </c>
      <c r="K39" s="45" t="s">
        <v>83</v>
      </c>
      <c r="L39" s="168">
        <v>0</v>
      </c>
      <c r="M39" s="77"/>
      <c r="N39" s="45">
        <v>2</v>
      </c>
      <c r="O39" s="163" t="s">
        <v>148</v>
      </c>
      <c r="P39" s="164">
        <v>3.7</v>
      </c>
      <c r="Q39" s="164">
        <v>2.5</v>
      </c>
      <c r="R39" s="170">
        <v>0</v>
      </c>
      <c r="S39" s="170">
        <v>12200</v>
      </c>
      <c r="T39" s="170">
        <v>0</v>
      </c>
      <c r="U39" s="45" t="s">
        <v>253</v>
      </c>
      <c r="V39" s="140"/>
    </row>
    <row r="40" spans="1:22" ht="15" customHeight="1" x14ac:dyDescent="0.25">
      <c r="A40" s="143">
        <v>3</v>
      </c>
      <c r="B40" s="42" t="s">
        <v>143</v>
      </c>
      <c r="C40" s="22">
        <v>16.600000000000001</v>
      </c>
      <c r="D40" s="23">
        <v>42</v>
      </c>
      <c r="E40" s="70">
        <v>36</v>
      </c>
      <c r="F40" s="3">
        <v>0</v>
      </c>
      <c r="G40" s="78"/>
      <c r="H40" s="72" t="b">
        <f t="shared" si="6"/>
        <v>0</v>
      </c>
      <c r="J40" s="45"/>
      <c r="K40" s="45"/>
      <c r="L40" s="83">
        <f t="shared" ref="L40:L61" si="7">SUM(I40*J40*K40)</f>
        <v>0</v>
      </c>
      <c r="M40" s="77"/>
      <c r="N40" s="144">
        <v>3</v>
      </c>
      <c r="O40" s="42" t="s">
        <v>143</v>
      </c>
      <c r="P40" s="23">
        <v>25</v>
      </c>
      <c r="Q40" s="23">
        <v>42</v>
      </c>
      <c r="R40" s="49">
        <v>0</v>
      </c>
      <c r="S40" s="49">
        <v>0</v>
      </c>
      <c r="T40" s="49">
        <v>0</v>
      </c>
      <c r="U40" s="45"/>
      <c r="V40" s="140"/>
    </row>
    <row r="41" spans="1:22" ht="15" customHeight="1" x14ac:dyDescent="0.25">
      <c r="A41" s="183">
        <v>4</v>
      </c>
      <c r="B41" s="184" t="s">
        <v>142</v>
      </c>
      <c r="C41" s="196">
        <v>6</v>
      </c>
      <c r="D41" s="197">
        <v>4.5</v>
      </c>
      <c r="E41" s="70">
        <v>5.2</v>
      </c>
      <c r="F41" s="3" t="str">
        <f t="shared" si="5"/>
        <v>NO BET</v>
      </c>
      <c r="G41" s="78"/>
      <c r="H41" s="72">
        <f t="shared" si="6"/>
        <v>0</v>
      </c>
      <c r="J41" s="45" t="s">
        <v>83</v>
      </c>
      <c r="K41" s="45" t="s">
        <v>83</v>
      </c>
      <c r="L41" s="83">
        <v>0</v>
      </c>
      <c r="M41" s="78"/>
      <c r="N41" s="144">
        <v>4</v>
      </c>
      <c r="O41" s="42" t="s">
        <v>142</v>
      </c>
      <c r="P41" s="23">
        <v>4.2</v>
      </c>
      <c r="Q41" s="23">
        <v>4.5</v>
      </c>
      <c r="R41" s="49">
        <v>0</v>
      </c>
      <c r="S41" s="49">
        <v>0</v>
      </c>
      <c r="T41" s="49">
        <v>0</v>
      </c>
      <c r="U41" s="45"/>
      <c r="V41" s="140"/>
    </row>
    <row r="42" spans="1:22" ht="15" customHeight="1" x14ac:dyDescent="0.25">
      <c r="A42" s="191">
        <v>5</v>
      </c>
      <c r="B42" s="195" t="s">
        <v>144</v>
      </c>
      <c r="C42" s="229">
        <v>11.1</v>
      </c>
      <c r="D42" s="230">
        <v>12.5</v>
      </c>
      <c r="E42" s="70">
        <v>13.5</v>
      </c>
      <c r="F42" s="231">
        <f t="shared" si="5"/>
        <v>8.1081081081081088</v>
      </c>
      <c r="G42" s="247">
        <v>1</v>
      </c>
      <c r="H42" s="233">
        <f t="shared" si="6"/>
        <v>101.35135135135135</v>
      </c>
      <c r="I42" s="248"/>
      <c r="J42" s="235"/>
      <c r="K42" s="235" t="s">
        <v>83</v>
      </c>
      <c r="L42" s="209">
        <v>0</v>
      </c>
      <c r="M42" s="247"/>
      <c r="N42" s="212">
        <v>5</v>
      </c>
      <c r="O42" s="237" t="s">
        <v>144</v>
      </c>
      <c r="P42" s="230">
        <v>12</v>
      </c>
      <c r="Q42" s="230">
        <v>12.5</v>
      </c>
      <c r="R42" s="238">
        <v>0</v>
      </c>
      <c r="S42" s="238">
        <v>130</v>
      </c>
      <c r="T42" s="238">
        <v>0</v>
      </c>
      <c r="U42" s="235"/>
      <c r="V42" s="140"/>
    </row>
    <row r="43" spans="1:22" ht="15" customHeight="1" x14ac:dyDescent="0.25">
      <c r="A43" s="191">
        <v>6</v>
      </c>
      <c r="B43" s="195" t="s">
        <v>139</v>
      </c>
      <c r="C43" s="202">
        <v>5</v>
      </c>
      <c r="D43" s="203">
        <v>5.6</v>
      </c>
      <c r="E43" s="70">
        <v>6.5</v>
      </c>
      <c r="F43" s="3">
        <f t="shared" si="5"/>
        <v>18</v>
      </c>
      <c r="G43" s="78">
        <v>2</v>
      </c>
      <c r="H43" s="72">
        <f t="shared" si="6"/>
        <v>-18</v>
      </c>
      <c r="J43" s="45"/>
      <c r="K43" s="45" t="s">
        <v>83</v>
      </c>
      <c r="L43" s="83">
        <v>0</v>
      </c>
      <c r="M43" s="78"/>
      <c r="N43" s="144">
        <v>6</v>
      </c>
      <c r="O43" s="42" t="s">
        <v>139</v>
      </c>
      <c r="P43" s="23">
        <v>5.2</v>
      </c>
      <c r="Q43" s="23">
        <v>5.6</v>
      </c>
      <c r="R43" s="49">
        <v>0</v>
      </c>
      <c r="S43" s="49">
        <v>0</v>
      </c>
      <c r="T43" s="49">
        <v>0</v>
      </c>
      <c r="U43" s="45"/>
      <c r="V43" s="140"/>
    </row>
    <row r="44" spans="1:22" ht="15" customHeight="1" x14ac:dyDescent="0.25">
      <c r="A44" s="191">
        <v>7</v>
      </c>
      <c r="B44" s="195" t="s">
        <v>145</v>
      </c>
      <c r="C44" s="193">
        <v>7.5</v>
      </c>
      <c r="D44" s="194">
        <v>12</v>
      </c>
      <c r="E44" s="70">
        <v>21.25</v>
      </c>
      <c r="F44" s="3">
        <f t="shared" si="5"/>
        <v>12</v>
      </c>
      <c r="G44" s="78">
        <v>2</v>
      </c>
      <c r="H44" s="72">
        <f t="shared" si="6"/>
        <v>-12</v>
      </c>
      <c r="I44" s="2"/>
      <c r="J44" s="45" t="s">
        <v>83</v>
      </c>
      <c r="K44" s="45" t="s">
        <v>83</v>
      </c>
      <c r="L44" s="83">
        <v>0</v>
      </c>
      <c r="M44" s="78"/>
      <c r="N44" s="144">
        <v>7</v>
      </c>
      <c r="O44" s="42" t="s">
        <v>145</v>
      </c>
      <c r="P44" s="27">
        <v>8.8000000000000007</v>
      </c>
      <c r="Q44" s="27">
        <v>12</v>
      </c>
      <c r="R44" s="49">
        <v>0</v>
      </c>
      <c r="S44" s="49">
        <v>0</v>
      </c>
      <c r="T44" s="49">
        <v>0</v>
      </c>
      <c r="U44" s="45"/>
      <c r="V44" s="140"/>
    </row>
    <row r="45" spans="1:22" ht="15" customHeight="1" x14ac:dyDescent="0.25">
      <c r="A45" s="143">
        <v>8</v>
      </c>
      <c r="B45" s="42" t="s">
        <v>140</v>
      </c>
      <c r="C45" s="22">
        <v>26.8</v>
      </c>
      <c r="D45" s="23">
        <v>46</v>
      </c>
      <c r="E45" s="70">
        <v>28</v>
      </c>
      <c r="F45" s="3"/>
      <c r="G45" s="78"/>
      <c r="H45" s="72" t="b">
        <f t="shared" si="6"/>
        <v>0</v>
      </c>
      <c r="J45" s="45" t="s">
        <v>83</v>
      </c>
      <c r="K45" s="45"/>
      <c r="L45" s="83">
        <v>0</v>
      </c>
      <c r="M45" s="78"/>
      <c r="N45" s="144">
        <v>8</v>
      </c>
      <c r="O45" s="42" t="s">
        <v>140</v>
      </c>
      <c r="P45" s="23">
        <v>44</v>
      </c>
      <c r="Q45" s="23">
        <v>46</v>
      </c>
      <c r="R45" s="49">
        <v>0</v>
      </c>
      <c r="S45" s="49">
        <v>0</v>
      </c>
      <c r="T45" s="49">
        <v>0</v>
      </c>
      <c r="U45" s="45"/>
      <c r="V45" s="140"/>
    </row>
    <row r="46" spans="1:22" ht="15" customHeight="1" x14ac:dyDescent="0.25">
      <c r="A46" s="143">
        <v>9</v>
      </c>
      <c r="B46" s="42" t="s">
        <v>141</v>
      </c>
      <c r="C46" s="22">
        <v>14.9</v>
      </c>
      <c r="D46" s="23">
        <v>38</v>
      </c>
      <c r="E46" s="66">
        <v>31</v>
      </c>
      <c r="F46" s="52"/>
      <c r="G46" s="29"/>
      <c r="H46" s="68" t="b">
        <f t="shared" si="6"/>
        <v>0</v>
      </c>
      <c r="I46" s="28"/>
      <c r="J46" s="45"/>
      <c r="K46" s="45"/>
      <c r="L46" s="83">
        <f t="shared" si="7"/>
        <v>0</v>
      </c>
      <c r="M46" s="29"/>
      <c r="N46" s="144">
        <v>9</v>
      </c>
      <c r="O46" s="42" t="s">
        <v>141</v>
      </c>
      <c r="P46" s="23">
        <v>25</v>
      </c>
      <c r="Q46" s="23">
        <v>38</v>
      </c>
      <c r="R46" s="49">
        <v>0</v>
      </c>
      <c r="S46" s="49">
        <v>0</v>
      </c>
      <c r="T46" s="49">
        <v>0</v>
      </c>
      <c r="U46" s="50"/>
      <c r="V46" s="140"/>
    </row>
    <row r="47" spans="1:22" ht="15" customHeight="1" x14ac:dyDescent="0.25">
      <c r="A47" s="276">
        <v>10</v>
      </c>
      <c r="B47" s="237" t="s">
        <v>147</v>
      </c>
      <c r="C47" s="229">
        <v>10.1</v>
      </c>
      <c r="D47" s="230">
        <v>42</v>
      </c>
      <c r="E47" s="70">
        <v>71</v>
      </c>
      <c r="F47" s="3">
        <f t="shared" si="5"/>
        <v>8.9108910891089117</v>
      </c>
      <c r="G47" s="78">
        <v>2</v>
      </c>
      <c r="H47" s="72">
        <f t="shared" si="6"/>
        <v>-8.9108910891089117</v>
      </c>
      <c r="J47" s="45"/>
      <c r="K47" s="45"/>
      <c r="L47" s="84">
        <f t="shared" si="7"/>
        <v>0</v>
      </c>
      <c r="M47" s="78"/>
      <c r="N47" s="144">
        <v>10</v>
      </c>
      <c r="O47" s="42" t="s">
        <v>147</v>
      </c>
      <c r="P47" s="23">
        <v>29</v>
      </c>
      <c r="Q47" s="23">
        <v>42</v>
      </c>
      <c r="R47" s="49">
        <v>0</v>
      </c>
      <c r="S47" s="49">
        <v>0</v>
      </c>
      <c r="T47" s="49">
        <v>0</v>
      </c>
      <c r="U47" s="45"/>
      <c r="V47" s="140"/>
    </row>
    <row r="48" spans="1:22" ht="15" hidden="1" customHeight="1" x14ac:dyDescent="0.25">
      <c r="A48" s="143">
        <v>11</v>
      </c>
      <c r="B48" s="47"/>
      <c r="C48" s="22">
        <v>0</v>
      </c>
      <c r="D48" s="23">
        <v>0</v>
      </c>
      <c r="E48" s="70">
        <f t="shared" ref="E48:E61" si="8">D48</f>
        <v>0</v>
      </c>
      <c r="F48" s="3" t="str">
        <f t="shared" si="5"/>
        <v>NO BET</v>
      </c>
      <c r="G48" s="78"/>
      <c r="H48" s="72">
        <f t="shared" si="6"/>
        <v>0</v>
      </c>
      <c r="J48" s="45"/>
      <c r="K48" s="45"/>
      <c r="L48" s="84">
        <f t="shared" si="7"/>
        <v>0</v>
      </c>
      <c r="M48" s="78"/>
      <c r="N48" s="144">
        <v>11</v>
      </c>
      <c r="O48" s="47"/>
      <c r="P48" s="41">
        <v>0</v>
      </c>
      <c r="Q48" s="41">
        <v>0</v>
      </c>
      <c r="R48" s="49">
        <v>0</v>
      </c>
      <c r="S48" s="49">
        <v>0</v>
      </c>
      <c r="T48" s="49">
        <v>0</v>
      </c>
      <c r="U48" s="45"/>
      <c r="V48" s="140"/>
    </row>
    <row r="49" spans="1:22" ht="15" hidden="1" customHeight="1" x14ac:dyDescent="0.25">
      <c r="A49" s="143">
        <v>12</v>
      </c>
      <c r="B49" s="47"/>
      <c r="C49" s="22">
        <v>0</v>
      </c>
      <c r="D49" s="23">
        <v>0</v>
      </c>
      <c r="E49" s="70">
        <f t="shared" si="8"/>
        <v>0</v>
      </c>
      <c r="F49" s="3" t="str">
        <f t="shared" si="5"/>
        <v>NO BET</v>
      </c>
      <c r="G49" s="78"/>
      <c r="H49" s="72">
        <f t="shared" si="6"/>
        <v>0</v>
      </c>
      <c r="J49" s="45"/>
      <c r="K49" s="45"/>
      <c r="L49" s="84">
        <f t="shared" si="7"/>
        <v>0</v>
      </c>
      <c r="M49" s="78"/>
      <c r="N49" s="144">
        <v>12</v>
      </c>
      <c r="O49" s="47"/>
      <c r="P49" s="41">
        <v>0</v>
      </c>
      <c r="Q49" s="41">
        <v>0</v>
      </c>
      <c r="R49" s="49">
        <v>0</v>
      </c>
      <c r="S49" s="49">
        <v>0</v>
      </c>
      <c r="T49" s="49">
        <v>0</v>
      </c>
      <c r="U49" s="45"/>
      <c r="V49" s="140"/>
    </row>
    <row r="50" spans="1:22" ht="15" hidden="1" customHeight="1" x14ac:dyDescent="0.25">
      <c r="A50" s="143">
        <v>13</v>
      </c>
      <c r="B50" s="47"/>
      <c r="C50" s="22">
        <v>0</v>
      </c>
      <c r="D50" s="23">
        <v>0</v>
      </c>
      <c r="E50" s="70">
        <f t="shared" si="8"/>
        <v>0</v>
      </c>
      <c r="F50" s="3" t="str">
        <f t="shared" si="5"/>
        <v>NO BET</v>
      </c>
      <c r="G50" s="78"/>
      <c r="H50" s="72">
        <f t="shared" si="6"/>
        <v>0</v>
      </c>
      <c r="J50" s="45"/>
      <c r="K50" s="45"/>
      <c r="L50" s="84">
        <f t="shared" si="7"/>
        <v>0</v>
      </c>
      <c r="M50" s="78"/>
      <c r="N50" s="144">
        <v>13</v>
      </c>
      <c r="O50" s="47"/>
      <c r="P50" s="41">
        <v>0</v>
      </c>
      <c r="Q50" s="41">
        <v>0</v>
      </c>
      <c r="R50" s="49">
        <v>0</v>
      </c>
      <c r="S50" s="49">
        <v>0</v>
      </c>
      <c r="T50" s="49">
        <v>0</v>
      </c>
      <c r="U50" s="45"/>
      <c r="V50" s="140"/>
    </row>
    <row r="51" spans="1:22" ht="15" hidden="1" customHeight="1" x14ac:dyDescent="0.25">
      <c r="A51" s="143">
        <v>14</v>
      </c>
      <c r="B51" s="47"/>
      <c r="C51" s="22">
        <v>0</v>
      </c>
      <c r="D51" s="23">
        <v>0</v>
      </c>
      <c r="E51" s="70">
        <f t="shared" si="8"/>
        <v>0</v>
      </c>
      <c r="F51" s="3" t="str">
        <f t="shared" si="5"/>
        <v>NO BET</v>
      </c>
      <c r="G51" s="78"/>
      <c r="H51" s="72">
        <f t="shared" si="6"/>
        <v>0</v>
      </c>
      <c r="J51" s="45"/>
      <c r="K51" s="45"/>
      <c r="L51" s="84">
        <f t="shared" si="7"/>
        <v>0</v>
      </c>
      <c r="M51" s="78" t="s">
        <v>11</v>
      </c>
      <c r="N51" s="144">
        <v>14</v>
      </c>
      <c r="O51" s="47"/>
      <c r="P51" s="41">
        <v>0</v>
      </c>
      <c r="Q51" s="41">
        <v>0</v>
      </c>
      <c r="R51" s="49">
        <v>0</v>
      </c>
      <c r="S51" s="49">
        <v>0</v>
      </c>
      <c r="T51" s="49">
        <v>0</v>
      </c>
      <c r="U51" s="45"/>
      <c r="V51" s="140"/>
    </row>
    <row r="52" spans="1:22" ht="15" hidden="1" customHeight="1" x14ac:dyDescent="0.25">
      <c r="A52" s="143">
        <v>15</v>
      </c>
      <c r="B52" s="47"/>
      <c r="C52" s="26">
        <v>0</v>
      </c>
      <c r="D52" s="27">
        <v>0</v>
      </c>
      <c r="E52" s="70">
        <f t="shared" si="8"/>
        <v>0</v>
      </c>
      <c r="F52" s="3" t="str">
        <f t="shared" si="5"/>
        <v>NO BET</v>
      </c>
      <c r="G52" s="78"/>
      <c r="H52" s="72">
        <f t="shared" si="6"/>
        <v>0</v>
      </c>
      <c r="J52" s="53"/>
      <c r="K52" s="53"/>
      <c r="L52" s="84">
        <f t="shared" si="7"/>
        <v>0</v>
      </c>
      <c r="M52" s="78"/>
      <c r="N52" s="53">
        <v>15</v>
      </c>
      <c r="O52" s="47"/>
      <c r="P52" s="41">
        <v>0</v>
      </c>
      <c r="Q52" s="41">
        <v>0</v>
      </c>
      <c r="R52" s="55">
        <v>0</v>
      </c>
      <c r="S52" s="55">
        <v>0</v>
      </c>
      <c r="T52" s="55">
        <v>0</v>
      </c>
      <c r="U52" s="45"/>
      <c r="V52" s="140"/>
    </row>
    <row r="53" spans="1:22" ht="15" hidden="1" customHeight="1" x14ac:dyDescent="0.25">
      <c r="A53" s="143">
        <v>16</v>
      </c>
      <c r="B53" s="47"/>
      <c r="C53" s="22">
        <v>0</v>
      </c>
      <c r="D53" s="23">
        <v>0</v>
      </c>
      <c r="E53" s="70">
        <f t="shared" si="8"/>
        <v>0</v>
      </c>
      <c r="F53" s="3" t="str">
        <f t="shared" si="5"/>
        <v>NO BET</v>
      </c>
      <c r="G53" s="78"/>
      <c r="H53" s="72">
        <f t="shared" si="6"/>
        <v>0</v>
      </c>
      <c r="J53" s="45"/>
      <c r="K53" s="45"/>
      <c r="L53" s="84">
        <f t="shared" si="7"/>
        <v>0</v>
      </c>
      <c r="M53" s="78"/>
      <c r="N53" s="144">
        <v>16</v>
      </c>
      <c r="O53" s="47"/>
      <c r="P53" s="41">
        <v>0</v>
      </c>
      <c r="Q53" s="41">
        <v>0</v>
      </c>
      <c r="R53" s="49">
        <v>0</v>
      </c>
      <c r="S53" s="49">
        <v>0</v>
      </c>
      <c r="T53" s="49">
        <v>0</v>
      </c>
      <c r="U53" s="45"/>
      <c r="V53" s="140"/>
    </row>
    <row r="54" spans="1:22" ht="15" hidden="1" customHeight="1" x14ac:dyDescent="0.25">
      <c r="A54" s="143">
        <v>17</v>
      </c>
      <c r="B54" s="47"/>
      <c r="C54" s="22">
        <v>0</v>
      </c>
      <c r="D54" s="23">
        <v>0</v>
      </c>
      <c r="E54" s="70">
        <f t="shared" si="8"/>
        <v>0</v>
      </c>
      <c r="F54" s="3" t="str">
        <f t="shared" si="5"/>
        <v>NO BET</v>
      </c>
      <c r="G54" s="78"/>
      <c r="H54" s="72">
        <f t="shared" si="6"/>
        <v>0</v>
      </c>
      <c r="J54" s="45"/>
      <c r="K54" s="45"/>
      <c r="L54" s="84">
        <f t="shared" si="7"/>
        <v>0</v>
      </c>
      <c r="M54" s="78"/>
      <c r="N54" s="144">
        <v>17</v>
      </c>
      <c r="O54" s="47"/>
      <c r="P54" s="41">
        <v>0</v>
      </c>
      <c r="Q54" s="41">
        <v>0</v>
      </c>
      <c r="R54" s="49">
        <v>0</v>
      </c>
      <c r="S54" s="49">
        <v>0</v>
      </c>
      <c r="T54" s="49">
        <v>0</v>
      </c>
      <c r="U54" s="45"/>
      <c r="V54" s="140"/>
    </row>
    <row r="55" spans="1:22" ht="15" hidden="1" customHeight="1" x14ac:dyDescent="0.3">
      <c r="A55" s="143">
        <v>18</v>
      </c>
      <c r="B55" s="31"/>
      <c r="C55" s="22">
        <v>0</v>
      </c>
      <c r="D55" s="23">
        <v>0</v>
      </c>
      <c r="E55" s="70">
        <f t="shared" si="8"/>
        <v>0</v>
      </c>
      <c r="F55" s="3" t="str">
        <f t="shared" si="5"/>
        <v>NO BET</v>
      </c>
      <c r="G55" s="78"/>
      <c r="H55" s="72">
        <f t="shared" si="6"/>
        <v>0</v>
      </c>
      <c r="J55" s="45"/>
      <c r="K55" s="45"/>
      <c r="L55" s="84">
        <f t="shared" si="7"/>
        <v>0</v>
      </c>
      <c r="M55" s="78"/>
      <c r="N55" s="144">
        <v>18</v>
      </c>
      <c r="O55" s="44"/>
      <c r="P55" s="41">
        <v>0</v>
      </c>
      <c r="Q55" s="41">
        <v>0</v>
      </c>
      <c r="R55" s="49">
        <v>0</v>
      </c>
      <c r="S55" s="49">
        <v>0</v>
      </c>
      <c r="T55" s="49">
        <v>0</v>
      </c>
      <c r="U55" s="45"/>
      <c r="V55" s="140"/>
    </row>
    <row r="56" spans="1:22" ht="15" hidden="1" customHeight="1" x14ac:dyDescent="0.3">
      <c r="A56" s="143">
        <v>19</v>
      </c>
      <c r="B56" s="31"/>
      <c r="C56" s="22">
        <v>0</v>
      </c>
      <c r="D56" s="23">
        <v>0</v>
      </c>
      <c r="E56" s="70">
        <f t="shared" si="8"/>
        <v>0</v>
      </c>
      <c r="F56" s="3" t="str">
        <f t="shared" si="5"/>
        <v>NO BET</v>
      </c>
      <c r="G56" s="78"/>
      <c r="H56" s="72">
        <f t="shared" si="6"/>
        <v>0</v>
      </c>
      <c r="J56" s="45"/>
      <c r="K56" s="45"/>
      <c r="L56" s="84">
        <f t="shared" si="7"/>
        <v>0</v>
      </c>
      <c r="M56" s="78"/>
      <c r="N56" s="144">
        <v>19</v>
      </c>
      <c r="O56" s="44"/>
      <c r="P56" s="41">
        <v>0</v>
      </c>
      <c r="Q56" s="41">
        <v>0</v>
      </c>
      <c r="R56" s="49">
        <v>0</v>
      </c>
      <c r="S56" s="49">
        <v>0</v>
      </c>
      <c r="T56" s="49">
        <v>0</v>
      </c>
      <c r="U56" s="45"/>
      <c r="V56" s="140"/>
    </row>
    <row r="57" spans="1:22" ht="15" hidden="1" customHeight="1" x14ac:dyDescent="0.3">
      <c r="A57" s="143">
        <v>20</v>
      </c>
      <c r="B57" s="31"/>
      <c r="C57" s="22">
        <v>0</v>
      </c>
      <c r="D57" s="23">
        <v>0</v>
      </c>
      <c r="E57" s="70">
        <f t="shared" si="8"/>
        <v>0</v>
      </c>
      <c r="F57" s="3" t="str">
        <f t="shared" si="5"/>
        <v>NO BET</v>
      </c>
      <c r="G57" s="78"/>
      <c r="H57" s="72">
        <f t="shared" si="6"/>
        <v>0</v>
      </c>
      <c r="I57" s="2"/>
      <c r="J57" s="45"/>
      <c r="K57" s="45"/>
      <c r="L57" s="84">
        <f t="shared" si="7"/>
        <v>0</v>
      </c>
      <c r="M57" s="78"/>
      <c r="N57" s="144">
        <v>20</v>
      </c>
      <c r="O57" s="44"/>
      <c r="P57" s="41">
        <v>0</v>
      </c>
      <c r="Q57" s="41">
        <v>0</v>
      </c>
      <c r="R57" s="49">
        <v>0</v>
      </c>
      <c r="S57" s="49">
        <v>0</v>
      </c>
      <c r="T57" s="49">
        <v>0</v>
      </c>
      <c r="U57" s="45"/>
      <c r="V57" s="140"/>
    </row>
    <row r="58" spans="1:22" ht="15" hidden="1" customHeight="1" x14ac:dyDescent="0.3">
      <c r="A58" s="143">
        <v>21</v>
      </c>
      <c r="B58" s="31"/>
      <c r="C58" s="22">
        <v>0</v>
      </c>
      <c r="D58" s="23">
        <v>0</v>
      </c>
      <c r="E58" s="70">
        <f t="shared" si="8"/>
        <v>0</v>
      </c>
      <c r="F58" s="3" t="str">
        <f t="shared" si="5"/>
        <v>NO BET</v>
      </c>
      <c r="G58" s="78"/>
      <c r="H58" s="72">
        <f t="shared" si="6"/>
        <v>0</v>
      </c>
      <c r="J58" s="45"/>
      <c r="K58" s="45"/>
      <c r="L58" s="84">
        <f t="shared" si="7"/>
        <v>0</v>
      </c>
      <c r="M58" s="77"/>
      <c r="N58" s="144">
        <v>21</v>
      </c>
      <c r="O58" s="44"/>
      <c r="P58" s="41">
        <v>0</v>
      </c>
      <c r="Q58" s="41">
        <v>0</v>
      </c>
      <c r="R58" s="49">
        <v>0</v>
      </c>
      <c r="S58" s="49">
        <v>0</v>
      </c>
      <c r="T58" s="49">
        <v>0</v>
      </c>
      <c r="U58" s="45"/>
      <c r="V58" s="140"/>
    </row>
    <row r="59" spans="1:22" ht="15" hidden="1" customHeight="1" x14ac:dyDescent="0.3">
      <c r="A59" s="143">
        <v>22</v>
      </c>
      <c r="B59" s="31"/>
      <c r="C59" s="26">
        <v>0</v>
      </c>
      <c r="D59" s="27">
        <v>0</v>
      </c>
      <c r="E59" s="70">
        <f t="shared" si="8"/>
        <v>0</v>
      </c>
      <c r="F59" s="3" t="str">
        <f t="shared" si="5"/>
        <v>NO BET</v>
      </c>
      <c r="G59" s="78"/>
      <c r="H59" s="72">
        <f t="shared" si="6"/>
        <v>0</v>
      </c>
      <c r="J59" s="45"/>
      <c r="K59" s="45"/>
      <c r="L59" s="84">
        <f t="shared" si="7"/>
        <v>0</v>
      </c>
      <c r="M59" s="78"/>
      <c r="N59" s="144">
        <v>22</v>
      </c>
      <c r="O59" s="44"/>
      <c r="P59" s="41">
        <v>0</v>
      </c>
      <c r="Q59" s="41">
        <v>0</v>
      </c>
      <c r="R59" s="49">
        <v>0</v>
      </c>
      <c r="S59" s="49">
        <v>0</v>
      </c>
      <c r="T59" s="49">
        <v>0</v>
      </c>
      <c r="U59" s="45"/>
      <c r="V59" s="140"/>
    </row>
    <row r="60" spans="1:22" ht="15" hidden="1" customHeight="1" x14ac:dyDescent="0.3">
      <c r="A60" s="143">
        <v>23</v>
      </c>
      <c r="B60" s="31"/>
      <c r="C60" s="22">
        <v>0</v>
      </c>
      <c r="D60" s="23">
        <v>0</v>
      </c>
      <c r="E60" s="70">
        <f t="shared" si="8"/>
        <v>0</v>
      </c>
      <c r="F60" s="3" t="str">
        <f t="shared" si="5"/>
        <v>NO BET</v>
      </c>
      <c r="G60" s="78"/>
      <c r="H60" s="72">
        <f t="shared" si="6"/>
        <v>0</v>
      </c>
      <c r="J60" s="45"/>
      <c r="K60" s="45"/>
      <c r="L60" s="84">
        <f t="shared" si="7"/>
        <v>0</v>
      </c>
      <c r="M60" s="78"/>
      <c r="N60" s="144">
        <v>23</v>
      </c>
      <c r="O60" s="44"/>
      <c r="P60" s="41">
        <v>0</v>
      </c>
      <c r="Q60" s="41">
        <v>0</v>
      </c>
      <c r="R60" s="49">
        <v>0</v>
      </c>
      <c r="S60" s="49">
        <v>0</v>
      </c>
      <c r="T60" s="49">
        <v>0</v>
      </c>
      <c r="U60" s="45"/>
      <c r="V60" s="140"/>
    </row>
    <row r="61" spans="1:22" ht="15" hidden="1" customHeight="1" x14ac:dyDescent="0.3">
      <c r="A61" s="143">
        <v>24</v>
      </c>
      <c r="B61" s="31"/>
      <c r="C61" s="22">
        <v>0</v>
      </c>
      <c r="D61" s="23">
        <v>0</v>
      </c>
      <c r="E61" s="70">
        <f t="shared" si="8"/>
        <v>0</v>
      </c>
      <c r="F61" s="3" t="str">
        <f t="shared" si="5"/>
        <v>NO BET</v>
      </c>
      <c r="G61" s="78"/>
      <c r="H61" s="72">
        <f t="shared" si="6"/>
        <v>0</v>
      </c>
      <c r="J61" s="45"/>
      <c r="K61" s="45"/>
      <c r="L61" s="84">
        <f t="shared" si="7"/>
        <v>0</v>
      </c>
      <c r="M61" s="78"/>
      <c r="N61" s="144">
        <v>24</v>
      </c>
      <c r="O61" s="44"/>
      <c r="P61" s="41">
        <v>0</v>
      </c>
      <c r="Q61" s="41">
        <v>0</v>
      </c>
      <c r="R61" s="49">
        <v>0</v>
      </c>
      <c r="S61" s="49">
        <v>0</v>
      </c>
      <c r="T61" s="49">
        <v>0</v>
      </c>
      <c r="U61" s="45"/>
      <c r="V61" s="140"/>
    </row>
    <row r="62" spans="1:22" ht="15" customHeight="1" x14ac:dyDescent="0.25">
      <c r="G62" s="11">
        <v>2</v>
      </c>
      <c r="N62" s="314"/>
      <c r="O62" s="314"/>
      <c r="P62" s="314"/>
      <c r="Q62" s="314"/>
      <c r="R62" s="314"/>
      <c r="S62" s="314"/>
      <c r="T62" s="314"/>
    </row>
    <row r="63" spans="1:22" ht="15" customHeight="1" x14ac:dyDescent="0.25">
      <c r="A63" s="24"/>
      <c r="B63" s="137" t="s">
        <v>40</v>
      </c>
      <c r="C63" s="2"/>
      <c r="D63" s="4"/>
      <c r="E63" s="5" t="s">
        <v>9</v>
      </c>
      <c r="F63" s="6">
        <f>SUM(F38:F61)</f>
        <v>71.34332352154135</v>
      </c>
      <c r="G63" s="7" t="s">
        <v>10</v>
      </c>
      <c r="H63" s="6">
        <f>SUM(H38:H62)</f>
        <v>38.116135937918116</v>
      </c>
      <c r="N63" s="56"/>
      <c r="O63" s="314" t="s">
        <v>289</v>
      </c>
      <c r="P63" s="314"/>
      <c r="Q63" s="56"/>
      <c r="R63" s="56"/>
      <c r="S63" s="138" t="s">
        <v>19</v>
      </c>
      <c r="T63" s="139" t="s">
        <v>290</v>
      </c>
      <c r="U63" s="141"/>
    </row>
    <row r="64" spans="1:22" ht="15" customHeight="1" x14ac:dyDescent="0.25">
      <c r="A64" s="81"/>
      <c r="B64" s="81"/>
      <c r="C64" s="15"/>
      <c r="D64" s="12"/>
      <c r="E64" s="82"/>
      <c r="F64" s="14"/>
      <c r="G64" s="78"/>
      <c r="H64" s="81"/>
      <c r="M64" s="78"/>
      <c r="N64" s="16"/>
    </row>
    <row r="65" spans="1:22" ht="15" customHeight="1" x14ac:dyDescent="0.25">
      <c r="A65" s="57" t="s">
        <v>4</v>
      </c>
      <c r="B65" s="8" t="s">
        <v>14</v>
      </c>
      <c r="C65" s="57" t="s">
        <v>150</v>
      </c>
      <c r="D65" s="10"/>
      <c r="E65" s="321" t="s">
        <v>8</v>
      </c>
      <c r="F65" s="322">
        <v>0.9</v>
      </c>
      <c r="G65" s="323" t="s">
        <v>2</v>
      </c>
      <c r="H65" s="324">
        <v>100</v>
      </c>
      <c r="I65" s="147" t="s">
        <v>1</v>
      </c>
      <c r="J65" s="318" t="s">
        <v>18</v>
      </c>
      <c r="K65" s="318" t="s">
        <v>18</v>
      </c>
      <c r="L65" s="9"/>
      <c r="M65" s="317"/>
      <c r="N65" s="10" t="s">
        <v>4</v>
      </c>
      <c r="O65" s="8" t="s">
        <v>14</v>
      </c>
      <c r="P65" s="32"/>
      <c r="Q65" s="32"/>
      <c r="R65" s="32"/>
      <c r="S65" s="32"/>
      <c r="T65" s="32"/>
      <c r="U65" s="146" t="s">
        <v>45</v>
      </c>
    </row>
    <row r="66" spans="1:22" ht="15" customHeight="1" x14ac:dyDescent="0.25">
      <c r="A66" s="8" t="s">
        <v>5</v>
      </c>
      <c r="B66" s="48">
        <v>6</v>
      </c>
      <c r="C66" s="48" t="s">
        <v>151</v>
      </c>
      <c r="D66" s="9"/>
      <c r="E66" s="321"/>
      <c r="F66" s="322"/>
      <c r="G66" s="323"/>
      <c r="H66" s="324"/>
      <c r="I66" s="315" t="s">
        <v>59</v>
      </c>
      <c r="J66" s="318"/>
      <c r="K66" s="318"/>
      <c r="L66" s="8"/>
      <c r="M66" s="317"/>
      <c r="N66" s="8" t="s">
        <v>5</v>
      </c>
      <c r="O66" s="57">
        <v>6</v>
      </c>
      <c r="P66" s="34"/>
      <c r="Q66" s="34"/>
      <c r="R66" s="34"/>
      <c r="S66" s="34"/>
      <c r="T66" s="34"/>
      <c r="U66" s="146" t="s">
        <v>46</v>
      </c>
      <c r="V66" s="2"/>
    </row>
    <row r="67" spans="1:22" ht="15" customHeight="1" x14ac:dyDescent="0.25">
      <c r="A67" s="9"/>
      <c r="B67" s="9" t="s">
        <v>149</v>
      </c>
      <c r="C67" s="48"/>
      <c r="D67" s="315" t="s">
        <v>23</v>
      </c>
      <c r="E67" s="320" t="s">
        <v>24</v>
      </c>
      <c r="F67" s="9"/>
      <c r="G67" s="9"/>
      <c r="H67" s="9"/>
      <c r="I67" s="315"/>
      <c r="J67" s="146" t="s">
        <v>28</v>
      </c>
      <c r="K67" s="319" t="s">
        <v>41</v>
      </c>
      <c r="L67" s="85" t="s">
        <v>25</v>
      </c>
      <c r="M67" s="317"/>
      <c r="N67" s="33"/>
      <c r="O67" s="34"/>
      <c r="P67" s="34" t="s">
        <v>61</v>
      </c>
      <c r="Q67" s="34"/>
      <c r="R67" s="34" t="s">
        <v>60</v>
      </c>
      <c r="S67" s="148"/>
      <c r="T67" s="34"/>
      <c r="U67" s="315" t="s">
        <v>47</v>
      </c>
      <c r="V67" s="2"/>
    </row>
    <row r="68" spans="1:22" ht="15" customHeight="1" x14ac:dyDescent="0.25">
      <c r="A68" s="1" t="s">
        <v>16</v>
      </c>
      <c r="B68" s="25"/>
      <c r="C68" s="1" t="s">
        <v>6</v>
      </c>
      <c r="D68" s="315"/>
      <c r="E68" s="320"/>
      <c r="F68" s="1" t="s">
        <v>0</v>
      </c>
      <c r="G68" s="1" t="s">
        <v>7</v>
      </c>
      <c r="H68" s="1" t="s">
        <v>3</v>
      </c>
      <c r="I68" s="315"/>
      <c r="J68" s="146" t="s">
        <v>27</v>
      </c>
      <c r="K68" s="319"/>
      <c r="L68" s="85" t="s">
        <v>26</v>
      </c>
      <c r="M68" s="317"/>
      <c r="N68" s="35" t="s">
        <v>16</v>
      </c>
      <c r="O68" s="35" t="s">
        <v>17</v>
      </c>
      <c r="P68" s="36" t="s">
        <v>65</v>
      </c>
      <c r="Q68" s="37" t="s">
        <v>66</v>
      </c>
      <c r="R68" s="37" t="s">
        <v>64</v>
      </c>
      <c r="S68" s="37" t="s">
        <v>63</v>
      </c>
      <c r="T68" s="37" t="s">
        <v>62</v>
      </c>
      <c r="U68" s="315"/>
    </row>
    <row r="69" spans="1:22" ht="15" customHeight="1" x14ac:dyDescent="0.25">
      <c r="A69" s="191">
        <v>1</v>
      </c>
      <c r="B69" s="192" t="s">
        <v>152</v>
      </c>
      <c r="C69" s="193">
        <v>6.1</v>
      </c>
      <c r="D69" s="194">
        <v>10</v>
      </c>
      <c r="E69" s="66">
        <v>8</v>
      </c>
      <c r="F69" s="52">
        <f t="shared" ref="F69:F92" si="9">IF(I69="B", $H$65/C69*$F$65,IF(E69&lt;=C69,$I$65,IF(E69&gt;C69,SUM($H$65/C69*$F$65,0,ROUNDUP(,0)))))</f>
        <v>14.754098360655741</v>
      </c>
      <c r="G69" s="29">
        <v>2</v>
      </c>
      <c r="H69" s="68">
        <f>IF(F69="NO BET",0,IF(G69&gt;1,F69*-1,IF(G69=1,SUM(F69*E69-F69,0))))</f>
        <v>-14.754098360655741</v>
      </c>
      <c r="I69" s="28"/>
      <c r="J69" s="45" t="s">
        <v>83</v>
      </c>
      <c r="K69" s="45" t="s">
        <v>83</v>
      </c>
      <c r="L69" s="83">
        <v>0</v>
      </c>
      <c r="M69" s="29"/>
      <c r="N69" s="53">
        <v>1</v>
      </c>
      <c r="O69" s="175" t="s">
        <v>152</v>
      </c>
      <c r="P69" s="27">
        <v>8.4</v>
      </c>
      <c r="Q69" s="54">
        <v>0</v>
      </c>
      <c r="R69" s="55">
        <v>0</v>
      </c>
      <c r="S69" s="55">
        <v>200</v>
      </c>
      <c r="T69" s="55">
        <v>0</v>
      </c>
      <c r="U69" s="53"/>
      <c r="V69" s="140"/>
    </row>
    <row r="70" spans="1:22" ht="15" customHeight="1" x14ac:dyDescent="0.25">
      <c r="A70" s="143">
        <v>2</v>
      </c>
      <c r="B70" s="42" t="s">
        <v>153</v>
      </c>
      <c r="C70" s="26">
        <v>31</v>
      </c>
      <c r="D70" s="27">
        <v>25</v>
      </c>
      <c r="E70" s="70">
        <v>19.600000000000001</v>
      </c>
      <c r="F70" s="3" t="str">
        <f t="shared" si="9"/>
        <v>NO BET</v>
      </c>
      <c r="G70" s="78"/>
      <c r="H70" s="72">
        <f t="shared" ref="H70:H92" si="10">IF(F70="NO BET",0,IF(G70&gt;1,F70*-1,IF(G70=1,SUM(F70*E70-F70,0))))</f>
        <v>0</v>
      </c>
      <c r="J70" s="45"/>
      <c r="K70" s="45"/>
      <c r="L70" s="209">
        <v>1</v>
      </c>
      <c r="M70" s="77"/>
      <c r="N70" s="144">
        <v>2</v>
      </c>
      <c r="O70" s="42" t="s">
        <v>153</v>
      </c>
      <c r="P70" s="27">
        <v>18.5</v>
      </c>
      <c r="Q70" s="41">
        <v>0</v>
      </c>
      <c r="R70" s="49">
        <v>0</v>
      </c>
      <c r="S70" s="49"/>
      <c r="T70" s="49">
        <v>0</v>
      </c>
      <c r="U70" s="45"/>
      <c r="V70" s="140"/>
    </row>
    <row r="71" spans="1:22" ht="15" customHeight="1" x14ac:dyDescent="0.25">
      <c r="A71" s="187">
        <v>3</v>
      </c>
      <c r="B71" s="188" t="s">
        <v>154</v>
      </c>
      <c r="C71" s="189">
        <v>4.2</v>
      </c>
      <c r="D71" s="190">
        <v>6.2</v>
      </c>
      <c r="E71" s="165">
        <v>7.15</v>
      </c>
      <c r="F71" s="166">
        <f t="shared" si="9"/>
        <v>21.428571428571431</v>
      </c>
      <c r="G71" s="77">
        <v>2</v>
      </c>
      <c r="H71" s="167">
        <f t="shared" si="10"/>
        <v>-21.428571428571431</v>
      </c>
      <c r="I71" s="2"/>
      <c r="J71" s="45" t="s">
        <v>83</v>
      </c>
      <c r="K71" s="45" t="s">
        <v>83</v>
      </c>
      <c r="L71" s="83">
        <v>0</v>
      </c>
      <c r="M71" s="77"/>
      <c r="N71" s="45">
        <v>3</v>
      </c>
      <c r="O71" s="163" t="s">
        <v>154</v>
      </c>
      <c r="P71" s="164">
        <v>4.5999999999999996</v>
      </c>
      <c r="Q71" s="169">
        <v>0</v>
      </c>
      <c r="R71" s="170">
        <v>0</v>
      </c>
      <c r="S71" s="170">
        <v>250</v>
      </c>
      <c r="T71" s="170">
        <v>0</v>
      </c>
      <c r="U71" s="45"/>
      <c r="V71" s="140"/>
    </row>
    <row r="72" spans="1:22" ht="15" customHeight="1" x14ac:dyDescent="0.25">
      <c r="A72" s="183">
        <v>4</v>
      </c>
      <c r="B72" s="204" t="s">
        <v>165</v>
      </c>
      <c r="C72" s="239">
        <v>4.5</v>
      </c>
      <c r="D72" s="240">
        <v>4.5999999999999996</v>
      </c>
      <c r="E72" s="66">
        <v>4</v>
      </c>
      <c r="F72" s="241" t="str">
        <f t="shared" si="9"/>
        <v>NO BET</v>
      </c>
      <c r="G72" s="253">
        <v>1</v>
      </c>
      <c r="H72" s="243">
        <f t="shared" si="10"/>
        <v>0</v>
      </c>
      <c r="I72" s="254"/>
      <c r="J72" s="235" t="s">
        <v>83</v>
      </c>
      <c r="K72" s="235" t="s">
        <v>83</v>
      </c>
      <c r="L72" s="209">
        <v>1.03</v>
      </c>
      <c r="M72" s="253"/>
      <c r="N72" s="245">
        <v>4</v>
      </c>
      <c r="O72" s="277" t="s">
        <v>155</v>
      </c>
      <c r="P72" s="240">
        <v>5.0999999999999996</v>
      </c>
      <c r="Q72" s="246">
        <v>0</v>
      </c>
      <c r="R72" s="238">
        <v>180</v>
      </c>
      <c r="S72" s="238">
        <v>650</v>
      </c>
      <c r="T72" s="238">
        <v>0</v>
      </c>
      <c r="U72" s="235" t="s">
        <v>254</v>
      </c>
      <c r="V72" s="140"/>
    </row>
    <row r="73" spans="1:22" ht="15" customHeight="1" x14ac:dyDescent="0.25">
      <c r="A73" s="143">
        <v>5</v>
      </c>
      <c r="B73" s="42" t="s">
        <v>164</v>
      </c>
      <c r="C73" s="22">
        <v>51</v>
      </c>
      <c r="D73" s="23">
        <v>27</v>
      </c>
      <c r="E73" s="70">
        <v>24</v>
      </c>
      <c r="F73" s="3" t="str">
        <f t="shared" si="9"/>
        <v>NO BET</v>
      </c>
      <c r="G73" s="78"/>
      <c r="H73" s="72">
        <f t="shared" si="10"/>
        <v>0</v>
      </c>
      <c r="J73" s="45"/>
      <c r="K73" s="45"/>
      <c r="L73" s="83">
        <f t="shared" ref="L73:L81" si="11">SUM(I73*J73*K73)</f>
        <v>0</v>
      </c>
      <c r="M73" s="78"/>
      <c r="N73" s="144">
        <v>5</v>
      </c>
      <c r="O73" s="42" t="s">
        <v>164</v>
      </c>
      <c r="P73" s="23">
        <v>18</v>
      </c>
      <c r="Q73" s="41">
        <v>0</v>
      </c>
      <c r="R73" s="49">
        <v>0</v>
      </c>
      <c r="S73" s="49">
        <v>0</v>
      </c>
      <c r="T73" s="49">
        <v>0</v>
      </c>
      <c r="U73" s="45"/>
      <c r="V73" s="140"/>
    </row>
    <row r="74" spans="1:22" ht="15" customHeight="1" x14ac:dyDescent="0.25">
      <c r="A74" s="191">
        <v>6</v>
      </c>
      <c r="B74" s="195" t="s">
        <v>156</v>
      </c>
      <c r="C74" s="202">
        <v>10.9</v>
      </c>
      <c r="D74" s="203">
        <v>16</v>
      </c>
      <c r="E74" s="70">
        <v>23.8</v>
      </c>
      <c r="F74" s="3">
        <f t="shared" si="9"/>
        <v>8.2568807339449553</v>
      </c>
      <c r="G74" s="78">
        <v>2</v>
      </c>
      <c r="H74" s="72">
        <f t="shared" si="10"/>
        <v>-8.2568807339449553</v>
      </c>
      <c r="J74" s="45"/>
      <c r="K74" s="45" t="s">
        <v>83</v>
      </c>
      <c r="L74" s="209">
        <v>1.1100000000000001</v>
      </c>
      <c r="M74" s="78"/>
      <c r="N74" s="144">
        <v>6</v>
      </c>
      <c r="O74" s="42" t="s">
        <v>156</v>
      </c>
      <c r="P74" s="23">
        <v>9.8000000000000007</v>
      </c>
      <c r="Q74" s="41">
        <v>0</v>
      </c>
      <c r="R74" s="49">
        <v>0</v>
      </c>
      <c r="S74" s="49">
        <v>0</v>
      </c>
      <c r="T74" s="49">
        <v>0</v>
      </c>
      <c r="U74" s="45"/>
      <c r="V74" s="140"/>
    </row>
    <row r="75" spans="1:22" ht="15" customHeight="1" x14ac:dyDescent="0.25">
      <c r="A75" s="150">
        <v>7</v>
      </c>
      <c r="B75" s="151" t="s">
        <v>157</v>
      </c>
      <c r="C75" s="152">
        <v>0</v>
      </c>
      <c r="D75" s="153">
        <v>0</v>
      </c>
      <c r="E75" s="154">
        <f t="shared" ref="E75:E92" si="12">D75</f>
        <v>0</v>
      </c>
      <c r="F75" s="155" t="str">
        <f t="shared" si="9"/>
        <v>NO BET</v>
      </c>
      <c r="G75" s="171"/>
      <c r="H75" s="157">
        <f t="shared" si="10"/>
        <v>0</v>
      </c>
      <c r="I75" s="172"/>
      <c r="J75" s="50"/>
      <c r="K75" s="50"/>
      <c r="L75" s="83">
        <f t="shared" si="11"/>
        <v>0</v>
      </c>
      <c r="M75" s="171"/>
      <c r="N75" s="50">
        <v>7</v>
      </c>
      <c r="O75" s="151" t="s">
        <v>157</v>
      </c>
      <c r="P75" s="153">
        <v>0</v>
      </c>
      <c r="Q75" s="160">
        <v>0</v>
      </c>
      <c r="R75" s="161">
        <v>0</v>
      </c>
      <c r="S75" s="161">
        <v>0</v>
      </c>
      <c r="T75" s="161">
        <v>0</v>
      </c>
      <c r="U75" s="50"/>
      <c r="V75" s="140"/>
    </row>
    <row r="76" spans="1:22" ht="15" customHeight="1" x14ac:dyDescent="0.25">
      <c r="A76" s="191">
        <v>8</v>
      </c>
      <c r="B76" s="195" t="s">
        <v>158</v>
      </c>
      <c r="C76" s="202">
        <v>7</v>
      </c>
      <c r="D76" s="203">
        <v>14.5</v>
      </c>
      <c r="E76" s="70">
        <v>24</v>
      </c>
      <c r="F76" s="3">
        <f t="shared" si="9"/>
        <v>12.857142857142858</v>
      </c>
      <c r="G76" s="78">
        <v>2</v>
      </c>
      <c r="H76" s="72">
        <f t="shared" si="10"/>
        <v>-12.857142857142858</v>
      </c>
      <c r="J76" s="45"/>
      <c r="K76" s="45" t="s">
        <v>83</v>
      </c>
      <c r="L76" s="83">
        <v>0</v>
      </c>
      <c r="M76" s="78"/>
      <c r="N76" s="144">
        <v>8</v>
      </c>
      <c r="O76" s="42" t="s">
        <v>158</v>
      </c>
      <c r="P76" s="23">
        <v>10</v>
      </c>
      <c r="Q76" s="41">
        <v>0</v>
      </c>
      <c r="R76" s="49">
        <v>0</v>
      </c>
      <c r="S76" s="49">
        <v>0</v>
      </c>
      <c r="T76" s="49">
        <v>0</v>
      </c>
      <c r="U76" s="45"/>
      <c r="V76" s="140"/>
    </row>
    <row r="77" spans="1:22" ht="15" customHeight="1" x14ac:dyDescent="0.25">
      <c r="A77" s="150">
        <v>9</v>
      </c>
      <c r="B77" s="151" t="s">
        <v>159</v>
      </c>
      <c r="C77" s="152">
        <v>0</v>
      </c>
      <c r="D77" s="153">
        <v>0</v>
      </c>
      <c r="E77" s="154">
        <f t="shared" si="12"/>
        <v>0</v>
      </c>
      <c r="F77" s="155" t="str">
        <f t="shared" si="9"/>
        <v>NO BET</v>
      </c>
      <c r="G77" s="171"/>
      <c r="H77" s="157">
        <f t="shared" si="10"/>
        <v>0</v>
      </c>
      <c r="I77" s="172"/>
      <c r="J77" s="50"/>
      <c r="K77" s="50"/>
      <c r="L77" s="83"/>
      <c r="M77" s="171"/>
      <c r="N77" s="50">
        <v>9</v>
      </c>
      <c r="O77" s="151" t="s">
        <v>159</v>
      </c>
      <c r="P77" s="153">
        <v>0</v>
      </c>
      <c r="Q77" s="160">
        <v>0</v>
      </c>
      <c r="R77" s="161">
        <v>0</v>
      </c>
      <c r="S77" s="161">
        <v>0</v>
      </c>
      <c r="T77" s="161">
        <v>0</v>
      </c>
      <c r="U77" s="50"/>
      <c r="V77" s="140"/>
    </row>
    <row r="78" spans="1:22" ht="15" customHeight="1" x14ac:dyDescent="0.25">
      <c r="A78" s="143">
        <v>10</v>
      </c>
      <c r="B78" s="42" t="s">
        <v>160</v>
      </c>
      <c r="C78" s="22">
        <v>31</v>
      </c>
      <c r="D78" s="23">
        <v>14.5</v>
      </c>
      <c r="E78" s="70">
        <v>22.5</v>
      </c>
      <c r="F78" s="3" t="str">
        <f t="shared" si="9"/>
        <v>NO BET</v>
      </c>
      <c r="G78" s="78"/>
      <c r="H78" s="72">
        <f t="shared" si="10"/>
        <v>0</v>
      </c>
      <c r="J78" s="45"/>
      <c r="K78" s="45"/>
      <c r="L78" s="84">
        <f t="shared" si="11"/>
        <v>0</v>
      </c>
      <c r="M78" s="78"/>
      <c r="N78" s="144">
        <v>10</v>
      </c>
      <c r="O78" s="42" t="s">
        <v>160</v>
      </c>
      <c r="P78" s="23">
        <v>12.5</v>
      </c>
      <c r="Q78" s="41">
        <v>0</v>
      </c>
      <c r="R78" s="49">
        <v>0</v>
      </c>
      <c r="S78" s="49">
        <v>0</v>
      </c>
      <c r="T78" s="49">
        <v>0</v>
      </c>
      <c r="U78" s="45"/>
      <c r="V78" s="140"/>
    </row>
    <row r="79" spans="1:22" ht="15" customHeight="1" x14ac:dyDescent="0.25">
      <c r="A79" s="143">
        <v>11</v>
      </c>
      <c r="B79" s="42" t="s">
        <v>161</v>
      </c>
      <c r="C79" s="22">
        <v>9.1</v>
      </c>
      <c r="D79" s="23">
        <v>3.05</v>
      </c>
      <c r="E79" s="70">
        <v>4</v>
      </c>
      <c r="F79" s="3" t="str">
        <f t="shared" si="9"/>
        <v>NO BET</v>
      </c>
      <c r="G79" s="78"/>
      <c r="H79" s="72">
        <f t="shared" si="10"/>
        <v>0</v>
      </c>
      <c r="J79" s="45" t="s">
        <v>83</v>
      </c>
      <c r="K79" s="45"/>
      <c r="L79" s="210">
        <v>1.38</v>
      </c>
      <c r="M79" s="78"/>
      <c r="N79" s="144">
        <v>11</v>
      </c>
      <c r="O79" s="42" t="s">
        <v>161</v>
      </c>
      <c r="P79" s="23">
        <v>2.95</v>
      </c>
      <c r="Q79" s="41">
        <v>0</v>
      </c>
      <c r="R79" s="49">
        <v>360</v>
      </c>
      <c r="S79" s="49">
        <v>400</v>
      </c>
      <c r="T79" s="49">
        <v>0</v>
      </c>
      <c r="U79" s="45" t="s">
        <v>254</v>
      </c>
      <c r="V79" s="140"/>
    </row>
    <row r="80" spans="1:22" ht="15" customHeight="1" x14ac:dyDescent="0.25">
      <c r="A80" s="150">
        <v>12</v>
      </c>
      <c r="B80" s="151" t="s">
        <v>162</v>
      </c>
      <c r="C80" s="152">
        <v>0</v>
      </c>
      <c r="D80" s="153">
        <v>0</v>
      </c>
      <c r="E80" s="154">
        <f t="shared" si="12"/>
        <v>0</v>
      </c>
      <c r="F80" s="155" t="str">
        <f t="shared" si="9"/>
        <v>NO BET</v>
      </c>
      <c r="G80" s="171"/>
      <c r="H80" s="157">
        <f t="shared" si="10"/>
        <v>0</v>
      </c>
      <c r="I80" s="172"/>
      <c r="J80" s="50"/>
      <c r="K80" s="50"/>
      <c r="L80" s="84"/>
      <c r="M80" s="171"/>
      <c r="N80" s="50">
        <v>12</v>
      </c>
      <c r="O80" s="151" t="s">
        <v>162</v>
      </c>
      <c r="P80" s="153">
        <v>0</v>
      </c>
      <c r="Q80" s="160">
        <v>0</v>
      </c>
      <c r="R80" s="161">
        <v>0</v>
      </c>
      <c r="S80" s="161">
        <v>0</v>
      </c>
      <c r="T80" s="161">
        <v>0</v>
      </c>
      <c r="U80" s="50"/>
      <c r="V80" s="140"/>
    </row>
    <row r="81" spans="1:22" ht="15" customHeight="1" x14ac:dyDescent="0.25">
      <c r="A81" s="143">
        <v>13</v>
      </c>
      <c r="B81" s="42" t="s">
        <v>163</v>
      </c>
      <c r="C81" s="22">
        <v>140</v>
      </c>
      <c r="D81" s="23">
        <v>90</v>
      </c>
      <c r="E81" s="70">
        <v>60</v>
      </c>
      <c r="F81" s="3" t="str">
        <f t="shared" si="9"/>
        <v>NO BET</v>
      </c>
      <c r="G81" s="78"/>
      <c r="H81" s="72">
        <f t="shared" si="10"/>
        <v>0</v>
      </c>
      <c r="J81" s="45"/>
      <c r="K81" s="45"/>
      <c r="L81" s="84">
        <f t="shared" si="11"/>
        <v>0</v>
      </c>
      <c r="M81" s="78"/>
      <c r="N81" s="144">
        <v>13</v>
      </c>
      <c r="O81" s="42" t="s">
        <v>163</v>
      </c>
      <c r="P81" s="23">
        <v>48</v>
      </c>
      <c r="Q81" s="41">
        <v>0</v>
      </c>
      <c r="R81" s="49">
        <v>0</v>
      </c>
      <c r="S81" s="49">
        <v>0</v>
      </c>
      <c r="T81" s="49">
        <v>0</v>
      </c>
      <c r="U81" s="45"/>
      <c r="V81" s="140"/>
    </row>
    <row r="82" spans="1:22" ht="15" hidden="1" customHeight="1" x14ac:dyDescent="0.25">
      <c r="A82" s="143">
        <v>14</v>
      </c>
      <c r="B82" s="31"/>
      <c r="C82" s="22">
        <v>0</v>
      </c>
      <c r="D82" s="23">
        <v>0</v>
      </c>
      <c r="E82" s="70">
        <f t="shared" si="12"/>
        <v>0</v>
      </c>
      <c r="F82" s="3" t="str">
        <f t="shared" si="9"/>
        <v>NO BET</v>
      </c>
      <c r="G82" s="78"/>
      <c r="H82" s="72">
        <f t="shared" si="10"/>
        <v>0</v>
      </c>
      <c r="J82" s="45"/>
      <c r="K82" s="45"/>
      <c r="L82" s="84">
        <f t="shared" ref="L82:L92" si="13">SUM(I82*J82*K82)</f>
        <v>0</v>
      </c>
      <c r="M82" s="78" t="s">
        <v>11</v>
      </c>
      <c r="N82" s="144">
        <v>14</v>
      </c>
      <c r="O82" s="43"/>
      <c r="P82" s="41">
        <v>0</v>
      </c>
      <c r="Q82" s="41">
        <v>0</v>
      </c>
      <c r="R82" s="49">
        <v>0</v>
      </c>
      <c r="S82" s="49">
        <v>0</v>
      </c>
      <c r="T82" s="49">
        <v>0</v>
      </c>
      <c r="U82" s="45"/>
      <c r="V82" s="140"/>
    </row>
    <row r="83" spans="1:22" ht="15" hidden="1" customHeight="1" x14ac:dyDescent="0.25">
      <c r="A83" s="143">
        <v>15</v>
      </c>
      <c r="B83" s="31"/>
      <c r="C83" s="26">
        <v>0</v>
      </c>
      <c r="D83" s="27">
        <v>0</v>
      </c>
      <c r="E83" s="70">
        <f t="shared" si="12"/>
        <v>0</v>
      </c>
      <c r="F83" s="3" t="str">
        <f t="shared" si="9"/>
        <v>NO BET</v>
      </c>
      <c r="G83" s="78"/>
      <c r="H83" s="72">
        <f t="shared" si="10"/>
        <v>0</v>
      </c>
      <c r="J83" s="53"/>
      <c r="K83" s="53"/>
      <c r="L83" s="84">
        <f t="shared" si="13"/>
        <v>0</v>
      </c>
      <c r="M83" s="78"/>
      <c r="N83" s="53">
        <v>15</v>
      </c>
      <c r="O83" s="43"/>
      <c r="P83" s="41">
        <v>0</v>
      </c>
      <c r="Q83" s="41">
        <v>0</v>
      </c>
      <c r="R83" s="55">
        <v>0</v>
      </c>
      <c r="S83" s="55">
        <v>0</v>
      </c>
      <c r="T83" s="55">
        <v>0</v>
      </c>
      <c r="U83" s="45"/>
      <c r="V83" s="140"/>
    </row>
    <row r="84" spans="1:22" ht="15" hidden="1" customHeight="1" x14ac:dyDescent="0.3">
      <c r="A84" s="143">
        <v>16</v>
      </c>
      <c r="B84" s="31"/>
      <c r="C84" s="22">
        <v>0</v>
      </c>
      <c r="D84" s="23">
        <v>0</v>
      </c>
      <c r="E84" s="70">
        <f t="shared" si="12"/>
        <v>0</v>
      </c>
      <c r="F84" s="3" t="str">
        <f t="shared" si="9"/>
        <v>NO BET</v>
      </c>
      <c r="G84" s="78"/>
      <c r="H84" s="72">
        <f t="shared" si="10"/>
        <v>0</v>
      </c>
      <c r="J84" s="45"/>
      <c r="K84" s="45"/>
      <c r="L84" s="84">
        <f t="shared" si="13"/>
        <v>0</v>
      </c>
      <c r="M84" s="78"/>
      <c r="N84" s="144">
        <v>16</v>
      </c>
      <c r="O84" s="44"/>
      <c r="P84" s="41">
        <v>0</v>
      </c>
      <c r="Q84" s="41">
        <v>0</v>
      </c>
      <c r="R84" s="49">
        <v>0</v>
      </c>
      <c r="S84" s="49">
        <v>0</v>
      </c>
      <c r="T84" s="49">
        <v>0</v>
      </c>
      <c r="U84" s="45"/>
      <c r="V84" s="140"/>
    </row>
    <row r="85" spans="1:22" ht="15" hidden="1" customHeight="1" x14ac:dyDescent="0.3">
      <c r="A85" s="143">
        <v>17</v>
      </c>
      <c r="B85" s="31"/>
      <c r="C85" s="22">
        <v>0</v>
      </c>
      <c r="D85" s="23">
        <v>0</v>
      </c>
      <c r="E85" s="70">
        <f t="shared" si="12"/>
        <v>0</v>
      </c>
      <c r="F85" s="3" t="str">
        <f t="shared" si="9"/>
        <v>NO BET</v>
      </c>
      <c r="G85" s="78"/>
      <c r="H85" s="72">
        <f t="shared" si="10"/>
        <v>0</v>
      </c>
      <c r="J85" s="45"/>
      <c r="K85" s="45"/>
      <c r="L85" s="84">
        <f t="shared" si="13"/>
        <v>0</v>
      </c>
      <c r="M85" s="78"/>
      <c r="N85" s="144">
        <v>17</v>
      </c>
      <c r="O85" s="44"/>
      <c r="P85" s="41">
        <v>0</v>
      </c>
      <c r="Q85" s="41">
        <v>0</v>
      </c>
      <c r="R85" s="49">
        <v>0</v>
      </c>
      <c r="S85" s="49">
        <v>0</v>
      </c>
      <c r="T85" s="49">
        <v>0</v>
      </c>
      <c r="U85" s="45"/>
      <c r="V85" s="140"/>
    </row>
    <row r="86" spans="1:22" ht="15" hidden="1" customHeight="1" x14ac:dyDescent="0.3">
      <c r="A86" s="143">
        <v>18</v>
      </c>
      <c r="B86" s="31"/>
      <c r="C86" s="22">
        <v>0</v>
      </c>
      <c r="D86" s="23">
        <v>0</v>
      </c>
      <c r="E86" s="70">
        <f t="shared" si="12"/>
        <v>0</v>
      </c>
      <c r="F86" s="3" t="str">
        <f t="shared" si="9"/>
        <v>NO BET</v>
      </c>
      <c r="G86" s="78"/>
      <c r="H86" s="72">
        <f t="shared" si="10"/>
        <v>0</v>
      </c>
      <c r="J86" s="45"/>
      <c r="K86" s="45"/>
      <c r="L86" s="84">
        <f t="shared" si="13"/>
        <v>0</v>
      </c>
      <c r="M86" s="78"/>
      <c r="N86" s="144">
        <v>18</v>
      </c>
      <c r="O86" s="44"/>
      <c r="P86" s="41">
        <v>0</v>
      </c>
      <c r="Q86" s="41">
        <v>0</v>
      </c>
      <c r="R86" s="49">
        <v>0</v>
      </c>
      <c r="S86" s="49">
        <v>0</v>
      </c>
      <c r="T86" s="49">
        <v>0</v>
      </c>
      <c r="U86" s="45"/>
      <c r="V86" s="140"/>
    </row>
    <row r="87" spans="1:22" ht="15" hidden="1" customHeight="1" x14ac:dyDescent="0.3">
      <c r="A87" s="143">
        <v>19</v>
      </c>
      <c r="B87" s="31"/>
      <c r="C87" s="22">
        <v>0</v>
      </c>
      <c r="D87" s="23">
        <v>0</v>
      </c>
      <c r="E87" s="70">
        <f t="shared" si="12"/>
        <v>0</v>
      </c>
      <c r="F87" s="3" t="str">
        <f t="shared" si="9"/>
        <v>NO BET</v>
      </c>
      <c r="G87" s="78"/>
      <c r="H87" s="72">
        <f t="shared" si="10"/>
        <v>0</v>
      </c>
      <c r="J87" s="45"/>
      <c r="K87" s="45"/>
      <c r="L87" s="84">
        <f t="shared" si="13"/>
        <v>0</v>
      </c>
      <c r="M87" s="78"/>
      <c r="N87" s="144">
        <v>19</v>
      </c>
      <c r="O87" s="44"/>
      <c r="P87" s="41">
        <v>0</v>
      </c>
      <c r="Q87" s="41">
        <v>0</v>
      </c>
      <c r="R87" s="49">
        <v>0</v>
      </c>
      <c r="S87" s="49">
        <v>0</v>
      </c>
      <c r="T87" s="49">
        <v>0</v>
      </c>
      <c r="U87" s="45"/>
      <c r="V87" s="140"/>
    </row>
    <row r="88" spans="1:22" ht="15" hidden="1" customHeight="1" x14ac:dyDescent="0.3">
      <c r="A88" s="143">
        <v>20</v>
      </c>
      <c r="B88" s="31"/>
      <c r="C88" s="22">
        <v>0</v>
      </c>
      <c r="D88" s="23">
        <v>0</v>
      </c>
      <c r="E88" s="70">
        <f t="shared" si="12"/>
        <v>0</v>
      </c>
      <c r="F88" s="3" t="str">
        <f t="shared" si="9"/>
        <v>NO BET</v>
      </c>
      <c r="G88" s="78"/>
      <c r="H88" s="72">
        <f t="shared" si="10"/>
        <v>0</v>
      </c>
      <c r="I88" s="2"/>
      <c r="J88" s="45"/>
      <c r="K88" s="45"/>
      <c r="L88" s="84">
        <f t="shared" si="13"/>
        <v>0</v>
      </c>
      <c r="M88" s="78"/>
      <c r="N88" s="144">
        <v>20</v>
      </c>
      <c r="O88" s="44"/>
      <c r="P88" s="41">
        <v>0</v>
      </c>
      <c r="Q88" s="41">
        <v>0</v>
      </c>
      <c r="R88" s="49">
        <v>0</v>
      </c>
      <c r="S88" s="49">
        <v>0</v>
      </c>
      <c r="T88" s="49">
        <v>0</v>
      </c>
      <c r="U88" s="45"/>
      <c r="V88" s="140"/>
    </row>
    <row r="89" spans="1:22" ht="15" hidden="1" customHeight="1" x14ac:dyDescent="0.3">
      <c r="A89" s="143">
        <v>21</v>
      </c>
      <c r="B89" s="31"/>
      <c r="C89" s="22">
        <v>0</v>
      </c>
      <c r="D89" s="23">
        <v>0</v>
      </c>
      <c r="E89" s="70">
        <f t="shared" si="12"/>
        <v>0</v>
      </c>
      <c r="F89" s="3" t="str">
        <f t="shared" si="9"/>
        <v>NO BET</v>
      </c>
      <c r="G89" s="78"/>
      <c r="H89" s="72">
        <f t="shared" si="10"/>
        <v>0</v>
      </c>
      <c r="J89" s="45"/>
      <c r="K89" s="45"/>
      <c r="L89" s="84">
        <f t="shared" si="13"/>
        <v>0</v>
      </c>
      <c r="M89" s="77"/>
      <c r="N89" s="144">
        <v>21</v>
      </c>
      <c r="O89" s="44"/>
      <c r="P89" s="41">
        <v>0</v>
      </c>
      <c r="Q89" s="41">
        <v>0</v>
      </c>
      <c r="R89" s="49">
        <v>0</v>
      </c>
      <c r="S89" s="49">
        <v>0</v>
      </c>
      <c r="T89" s="49">
        <v>0</v>
      </c>
      <c r="U89" s="45"/>
      <c r="V89" s="140"/>
    </row>
    <row r="90" spans="1:22" ht="15" hidden="1" customHeight="1" x14ac:dyDescent="0.3">
      <c r="A90" s="143">
        <v>22</v>
      </c>
      <c r="B90" s="31"/>
      <c r="C90" s="26">
        <v>0</v>
      </c>
      <c r="D90" s="27">
        <v>0</v>
      </c>
      <c r="E90" s="70">
        <f t="shared" si="12"/>
        <v>0</v>
      </c>
      <c r="F90" s="3" t="str">
        <f t="shared" si="9"/>
        <v>NO BET</v>
      </c>
      <c r="G90" s="78"/>
      <c r="H90" s="72">
        <f t="shared" si="10"/>
        <v>0</v>
      </c>
      <c r="J90" s="45"/>
      <c r="K90" s="45"/>
      <c r="L90" s="84">
        <f t="shared" si="13"/>
        <v>0</v>
      </c>
      <c r="M90" s="78"/>
      <c r="N90" s="144">
        <v>22</v>
      </c>
      <c r="O90" s="44"/>
      <c r="P90" s="41">
        <v>0</v>
      </c>
      <c r="Q90" s="41">
        <v>0</v>
      </c>
      <c r="R90" s="49">
        <v>0</v>
      </c>
      <c r="S90" s="49">
        <v>0</v>
      </c>
      <c r="T90" s="49">
        <v>0</v>
      </c>
      <c r="U90" s="45"/>
      <c r="V90" s="140"/>
    </row>
    <row r="91" spans="1:22" ht="15" hidden="1" customHeight="1" x14ac:dyDescent="0.3">
      <c r="A91" s="143">
        <v>23</v>
      </c>
      <c r="B91" s="31"/>
      <c r="C91" s="22">
        <v>0</v>
      </c>
      <c r="D91" s="23">
        <v>0</v>
      </c>
      <c r="E91" s="70">
        <f t="shared" si="12"/>
        <v>0</v>
      </c>
      <c r="F91" s="3" t="str">
        <f t="shared" si="9"/>
        <v>NO BET</v>
      </c>
      <c r="G91" s="78"/>
      <c r="H91" s="72">
        <f t="shared" si="10"/>
        <v>0</v>
      </c>
      <c r="J91" s="45"/>
      <c r="K91" s="45"/>
      <c r="L91" s="84">
        <f t="shared" si="13"/>
        <v>0</v>
      </c>
      <c r="M91" s="78"/>
      <c r="N91" s="144">
        <v>23</v>
      </c>
      <c r="O91" s="44"/>
      <c r="P91" s="41">
        <v>0</v>
      </c>
      <c r="Q91" s="41">
        <v>0</v>
      </c>
      <c r="R91" s="49">
        <v>0</v>
      </c>
      <c r="S91" s="49">
        <v>0</v>
      </c>
      <c r="T91" s="49">
        <v>0</v>
      </c>
      <c r="U91" s="45"/>
      <c r="V91" s="140"/>
    </row>
    <row r="92" spans="1:22" ht="15" hidden="1" customHeight="1" x14ac:dyDescent="0.3">
      <c r="A92" s="143">
        <v>24</v>
      </c>
      <c r="B92" s="31"/>
      <c r="C92" s="22">
        <v>0</v>
      </c>
      <c r="D92" s="23">
        <v>0</v>
      </c>
      <c r="E92" s="70">
        <f t="shared" si="12"/>
        <v>0</v>
      </c>
      <c r="F92" s="3" t="str">
        <f t="shared" si="9"/>
        <v>NO BET</v>
      </c>
      <c r="G92" s="78"/>
      <c r="H92" s="72">
        <f t="shared" si="10"/>
        <v>0</v>
      </c>
      <c r="J92" s="45"/>
      <c r="K92" s="45"/>
      <c r="L92" s="84">
        <f t="shared" si="13"/>
        <v>0</v>
      </c>
      <c r="M92" s="78"/>
      <c r="N92" s="144">
        <v>24</v>
      </c>
      <c r="O92" s="44"/>
      <c r="P92" s="41">
        <v>0</v>
      </c>
      <c r="Q92" s="41">
        <v>0</v>
      </c>
      <c r="R92" s="49">
        <v>0</v>
      </c>
      <c r="S92" s="49">
        <v>0</v>
      </c>
      <c r="T92" s="49">
        <v>0</v>
      </c>
      <c r="U92" s="45"/>
      <c r="V92" s="140"/>
    </row>
    <row r="93" spans="1:22" ht="15" customHeight="1" x14ac:dyDescent="0.25">
      <c r="N93" s="314"/>
      <c r="O93" s="314"/>
      <c r="P93" s="314"/>
      <c r="Q93" s="314"/>
      <c r="R93" s="314"/>
      <c r="S93" s="314"/>
      <c r="T93" s="314"/>
    </row>
    <row r="94" spans="1:22" ht="15" customHeight="1" x14ac:dyDescent="0.25">
      <c r="A94" s="24"/>
      <c r="B94" s="137" t="s">
        <v>40</v>
      </c>
      <c r="C94" s="2"/>
      <c r="D94" s="4"/>
      <c r="E94" s="5" t="s">
        <v>9</v>
      </c>
      <c r="F94" s="6">
        <f>SUM(F69:F92)</f>
        <v>57.296693380314977</v>
      </c>
      <c r="G94" s="7" t="s">
        <v>10</v>
      </c>
      <c r="H94" s="6">
        <f>SUM(H69:H93)</f>
        <v>-57.296693380314977</v>
      </c>
      <c r="N94" s="56"/>
      <c r="O94" s="314"/>
      <c r="P94" s="314"/>
      <c r="Q94" s="56"/>
      <c r="R94" s="56"/>
      <c r="S94" s="138" t="s">
        <v>19</v>
      </c>
      <c r="T94" s="139" t="s">
        <v>291</v>
      </c>
      <c r="U94" s="141"/>
    </row>
    <row r="95" spans="1:22" ht="15" customHeight="1" x14ac:dyDescent="0.25">
      <c r="A95" s="81"/>
      <c r="B95" s="81"/>
      <c r="C95" s="15"/>
      <c r="D95" s="17"/>
      <c r="E95" s="82"/>
      <c r="F95" s="14"/>
      <c r="G95" s="78"/>
      <c r="H95" s="81"/>
      <c r="N95" s="17"/>
    </row>
    <row r="96" spans="1:22" ht="15" customHeight="1" x14ac:dyDescent="0.25">
      <c r="A96" s="10" t="s">
        <v>4</v>
      </c>
      <c r="B96" s="8" t="s">
        <v>14</v>
      </c>
      <c r="C96" s="57" t="s">
        <v>167</v>
      </c>
      <c r="D96" s="10"/>
      <c r="E96" s="321" t="s">
        <v>8</v>
      </c>
      <c r="F96" s="322">
        <v>0.9</v>
      </c>
      <c r="G96" s="323" t="s">
        <v>2</v>
      </c>
      <c r="H96" s="324">
        <v>100</v>
      </c>
      <c r="I96" s="147" t="s">
        <v>1</v>
      </c>
      <c r="J96" s="318" t="s">
        <v>18</v>
      </c>
      <c r="K96" s="318" t="s">
        <v>18</v>
      </c>
      <c r="L96" s="9"/>
      <c r="M96" s="317"/>
      <c r="N96" s="10" t="s">
        <v>4</v>
      </c>
      <c r="O96" s="8" t="s">
        <v>14</v>
      </c>
      <c r="P96" s="32"/>
      <c r="Q96" s="32"/>
      <c r="R96" s="32"/>
      <c r="S96" s="32"/>
      <c r="T96" s="32"/>
      <c r="U96" s="146" t="s">
        <v>45</v>
      </c>
    </row>
    <row r="97" spans="1:22" ht="15" customHeight="1" x14ac:dyDescent="0.25">
      <c r="A97" s="8" t="s">
        <v>5</v>
      </c>
      <c r="B97" s="48">
        <v>7</v>
      </c>
      <c r="C97" s="48" t="s">
        <v>168</v>
      </c>
      <c r="D97" s="9"/>
      <c r="E97" s="321"/>
      <c r="F97" s="322"/>
      <c r="G97" s="323"/>
      <c r="H97" s="324"/>
      <c r="I97" s="315" t="s">
        <v>59</v>
      </c>
      <c r="J97" s="318"/>
      <c r="K97" s="318"/>
      <c r="L97" s="8"/>
      <c r="M97" s="317"/>
      <c r="N97" s="8" t="s">
        <v>5</v>
      </c>
      <c r="O97" s="57">
        <v>7</v>
      </c>
      <c r="P97" s="34"/>
      <c r="Q97" s="34"/>
      <c r="R97" s="34"/>
      <c r="S97" s="34"/>
      <c r="T97" s="34"/>
      <c r="U97" s="146" t="s">
        <v>46</v>
      </c>
      <c r="V97" s="2"/>
    </row>
    <row r="98" spans="1:22" ht="15" customHeight="1" x14ac:dyDescent="0.25">
      <c r="A98" s="9"/>
      <c r="B98" s="9" t="s">
        <v>166</v>
      </c>
      <c r="C98" s="9"/>
      <c r="D98" s="315" t="s">
        <v>23</v>
      </c>
      <c r="E98" s="320" t="s">
        <v>24</v>
      </c>
      <c r="F98" s="9"/>
      <c r="G98" s="9"/>
      <c r="H98" s="9"/>
      <c r="I98" s="315"/>
      <c r="J98" s="146" t="s">
        <v>28</v>
      </c>
      <c r="K98" s="319" t="s">
        <v>41</v>
      </c>
      <c r="L98" s="85" t="s">
        <v>25</v>
      </c>
      <c r="M98" s="317"/>
      <c r="N98" s="33"/>
      <c r="O98" s="34"/>
      <c r="P98" s="34" t="s">
        <v>61</v>
      </c>
      <c r="Q98" s="34"/>
      <c r="R98" s="34" t="s">
        <v>60</v>
      </c>
      <c r="S98" s="148"/>
      <c r="T98" s="34"/>
      <c r="U98" s="315" t="s">
        <v>47</v>
      </c>
      <c r="V98" s="2"/>
    </row>
    <row r="99" spans="1:22" ht="15" customHeight="1" x14ac:dyDescent="0.25">
      <c r="A99" s="1" t="s">
        <v>16</v>
      </c>
      <c r="B99" s="25"/>
      <c r="C99" s="1" t="s">
        <v>6</v>
      </c>
      <c r="D99" s="315"/>
      <c r="E99" s="320"/>
      <c r="F99" s="1" t="s">
        <v>0</v>
      </c>
      <c r="G99" s="1" t="s">
        <v>7</v>
      </c>
      <c r="H99" s="1" t="s">
        <v>3</v>
      </c>
      <c r="I99" s="315"/>
      <c r="J99" s="146" t="s">
        <v>27</v>
      </c>
      <c r="K99" s="319"/>
      <c r="L99" s="85" t="s">
        <v>26</v>
      </c>
      <c r="M99" s="317"/>
      <c r="N99" s="35" t="s">
        <v>16</v>
      </c>
      <c r="O99" s="35" t="s">
        <v>17</v>
      </c>
      <c r="P99" s="36" t="s">
        <v>65</v>
      </c>
      <c r="Q99" s="37" t="s">
        <v>66</v>
      </c>
      <c r="R99" s="37" t="s">
        <v>64</v>
      </c>
      <c r="S99" s="37" t="s">
        <v>63</v>
      </c>
      <c r="T99" s="37" t="s">
        <v>62</v>
      </c>
      <c r="U99" s="315"/>
    </row>
    <row r="100" spans="1:22" ht="15" customHeight="1" x14ac:dyDescent="0.25">
      <c r="A100" s="143">
        <v>1</v>
      </c>
      <c r="B100" s="42" t="s">
        <v>169</v>
      </c>
      <c r="C100" s="239">
        <v>10</v>
      </c>
      <c r="D100" s="240">
        <v>4.9000000000000004</v>
      </c>
      <c r="E100" s="70">
        <v>4.1500000000000004</v>
      </c>
      <c r="F100" s="231" t="str">
        <f t="shared" ref="F100:F123" si="14">IF(I100="B", $H$96/C100*$F$96,IF(E100&lt;=C100,$I$96,IF(E100&gt;C100,SUM($H$96/C100*$F$96,0,ROUNDUP(,0)))))</f>
        <v>NO BET</v>
      </c>
      <c r="G100" s="247">
        <v>1</v>
      </c>
      <c r="H100" s="233">
        <f>IF(F100="NO BET",0,IF(G100&gt;1,F100*-1,IF(G100=1,SUM(F100*E100-F100,0))))</f>
        <v>0</v>
      </c>
      <c r="I100" s="248"/>
      <c r="J100" s="235"/>
      <c r="K100" s="235"/>
      <c r="L100" s="209">
        <f>SUM(I100*J100*K100)</f>
        <v>0</v>
      </c>
      <c r="M100" s="247"/>
      <c r="N100" s="245">
        <v>1</v>
      </c>
      <c r="O100" s="237" t="s">
        <v>169</v>
      </c>
      <c r="P100" s="240">
        <v>5.6</v>
      </c>
      <c r="Q100" s="240">
        <v>4.9000000000000004</v>
      </c>
      <c r="R100" s="246">
        <v>0</v>
      </c>
      <c r="S100" s="246">
        <v>0</v>
      </c>
      <c r="T100" s="246">
        <v>0</v>
      </c>
      <c r="U100" s="235"/>
      <c r="V100" s="140"/>
    </row>
    <row r="101" spans="1:22" ht="15" customHeight="1" x14ac:dyDescent="0.25">
      <c r="A101" s="183">
        <v>2</v>
      </c>
      <c r="B101" s="184" t="s">
        <v>170</v>
      </c>
      <c r="C101" s="185">
        <v>6</v>
      </c>
      <c r="D101" s="186">
        <v>8</v>
      </c>
      <c r="E101" s="70">
        <v>6</v>
      </c>
      <c r="F101" s="3" t="str">
        <f t="shared" si="14"/>
        <v>NO BET</v>
      </c>
      <c r="G101" s="78"/>
      <c r="H101" s="72">
        <f t="shared" ref="H101:H123" si="15">IF(F101="NO BET",0,IF(G101&gt;1,F101*-1,IF(G101=1,SUM(F101*E101-F101,0))))</f>
        <v>0</v>
      </c>
      <c r="J101" s="45"/>
      <c r="K101" s="45" t="s">
        <v>83</v>
      </c>
      <c r="L101" s="83">
        <v>0</v>
      </c>
      <c r="M101" s="77"/>
      <c r="N101" s="144">
        <v>2</v>
      </c>
      <c r="O101" s="42" t="s">
        <v>170</v>
      </c>
      <c r="P101" s="27">
        <v>8.1999999999999993</v>
      </c>
      <c r="Q101" s="27">
        <v>8</v>
      </c>
      <c r="R101" s="49">
        <v>0</v>
      </c>
      <c r="S101" s="49">
        <v>0</v>
      </c>
      <c r="T101" s="49">
        <v>0</v>
      </c>
      <c r="U101" s="45"/>
      <c r="V101" s="140"/>
    </row>
    <row r="102" spans="1:22" ht="15" customHeight="1" x14ac:dyDescent="0.25">
      <c r="A102" s="143">
        <v>3</v>
      </c>
      <c r="B102" s="42" t="s">
        <v>185</v>
      </c>
      <c r="C102" s="22">
        <v>34</v>
      </c>
      <c r="D102" s="23">
        <v>11</v>
      </c>
      <c r="E102" s="70">
        <v>15.5</v>
      </c>
      <c r="F102" s="3" t="str">
        <f t="shared" si="14"/>
        <v>NO BET</v>
      </c>
      <c r="G102" s="78"/>
      <c r="H102" s="72">
        <f t="shared" si="15"/>
        <v>0</v>
      </c>
      <c r="J102" s="45"/>
      <c r="K102" s="45"/>
      <c r="L102" s="83">
        <f t="shared" ref="L102:L116" si="16">SUM(I102*J102*K102)</f>
        <v>0</v>
      </c>
      <c r="M102" s="77"/>
      <c r="N102" s="144">
        <v>3</v>
      </c>
      <c r="O102" s="42" t="s">
        <v>185</v>
      </c>
      <c r="P102" s="23">
        <v>9.1999999999999993</v>
      </c>
      <c r="Q102" s="23">
        <v>11</v>
      </c>
      <c r="R102" s="49">
        <v>0</v>
      </c>
      <c r="S102" s="49">
        <v>0</v>
      </c>
      <c r="T102" s="49">
        <v>0</v>
      </c>
      <c r="U102" s="45"/>
      <c r="V102" s="140"/>
    </row>
    <row r="103" spans="1:22" ht="15" customHeight="1" x14ac:dyDescent="0.25">
      <c r="A103" s="256">
        <v>4</v>
      </c>
      <c r="B103" s="257" t="s">
        <v>171</v>
      </c>
      <c r="C103" s="258" t="s">
        <v>274</v>
      </c>
      <c r="D103" s="259">
        <v>0</v>
      </c>
      <c r="E103" s="260">
        <v>0</v>
      </c>
      <c r="F103" s="261" t="str">
        <f t="shared" si="14"/>
        <v>NO BET</v>
      </c>
      <c r="G103" s="262" t="s">
        <v>274</v>
      </c>
      <c r="H103" s="263">
        <f t="shared" si="15"/>
        <v>0</v>
      </c>
      <c r="I103" s="264"/>
      <c r="J103" s="149"/>
      <c r="K103" s="149"/>
      <c r="L103" s="265">
        <v>1.04</v>
      </c>
      <c r="M103" s="262"/>
      <c r="N103" s="149">
        <v>4</v>
      </c>
      <c r="O103" s="257" t="s">
        <v>171</v>
      </c>
      <c r="P103" s="259">
        <v>0</v>
      </c>
      <c r="Q103" s="259">
        <v>0</v>
      </c>
      <c r="R103" s="266">
        <v>0</v>
      </c>
      <c r="S103" s="266">
        <v>0</v>
      </c>
      <c r="T103" s="266">
        <v>0</v>
      </c>
      <c r="U103" s="149"/>
      <c r="V103" s="140"/>
    </row>
    <row r="104" spans="1:22" ht="15" customHeight="1" x14ac:dyDescent="0.25">
      <c r="A104" s="150">
        <v>5</v>
      </c>
      <c r="B104" s="151" t="s">
        <v>184</v>
      </c>
      <c r="C104" s="152">
        <v>0</v>
      </c>
      <c r="D104" s="153">
        <v>0</v>
      </c>
      <c r="E104" s="154">
        <v>0</v>
      </c>
      <c r="F104" s="155" t="str">
        <f t="shared" si="14"/>
        <v>NO BET</v>
      </c>
      <c r="G104" s="171"/>
      <c r="H104" s="157">
        <f t="shared" si="15"/>
        <v>0</v>
      </c>
      <c r="I104" s="172"/>
      <c r="J104" s="50"/>
      <c r="K104" s="50"/>
      <c r="L104" s="83"/>
      <c r="M104" s="171"/>
      <c r="N104" s="50">
        <v>5</v>
      </c>
      <c r="O104" s="151" t="s">
        <v>184</v>
      </c>
      <c r="P104" s="153">
        <v>0</v>
      </c>
      <c r="Q104" s="153">
        <v>0</v>
      </c>
      <c r="R104" s="161">
        <v>0</v>
      </c>
      <c r="S104" s="161">
        <v>0</v>
      </c>
      <c r="T104" s="161">
        <v>0</v>
      </c>
      <c r="U104" s="50"/>
      <c r="V104" s="140"/>
    </row>
    <row r="105" spans="1:22" ht="15" customHeight="1" x14ac:dyDescent="0.25">
      <c r="A105" s="143">
        <v>6</v>
      </c>
      <c r="B105" s="42" t="s">
        <v>172</v>
      </c>
      <c r="C105" s="22">
        <v>141</v>
      </c>
      <c r="D105" s="23">
        <v>38</v>
      </c>
      <c r="E105" s="70">
        <v>120</v>
      </c>
      <c r="F105" s="3" t="str">
        <f t="shared" si="14"/>
        <v>NO BET</v>
      </c>
      <c r="G105" s="78"/>
      <c r="H105" s="72">
        <f t="shared" si="15"/>
        <v>0</v>
      </c>
      <c r="J105" s="45"/>
      <c r="K105" s="45"/>
      <c r="L105" s="83">
        <f t="shared" si="16"/>
        <v>0</v>
      </c>
      <c r="M105" s="78"/>
      <c r="N105" s="144">
        <v>6</v>
      </c>
      <c r="O105" s="42" t="s">
        <v>172</v>
      </c>
      <c r="P105" s="23">
        <v>34</v>
      </c>
      <c r="Q105" s="23">
        <v>38</v>
      </c>
      <c r="R105" s="49">
        <v>0</v>
      </c>
      <c r="S105" s="49">
        <v>0</v>
      </c>
      <c r="T105" s="49">
        <v>0</v>
      </c>
      <c r="U105" s="45"/>
      <c r="V105" s="140"/>
    </row>
    <row r="106" spans="1:22" ht="15" customHeight="1" x14ac:dyDescent="0.25">
      <c r="A106" s="143">
        <v>7</v>
      </c>
      <c r="B106" s="42" t="s">
        <v>173</v>
      </c>
      <c r="C106" s="26">
        <v>31.1</v>
      </c>
      <c r="D106" s="27">
        <v>9.4</v>
      </c>
      <c r="E106" s="70">
        <v>10.9</v>
      </c>
      <c r="F106" s="3" t="str">
        <f t="shared" si="14"/>
        <v>NO BET</v>
      </c>
      <c r="G106" s="78"/>
      <c r="H106" s="72">
        <f t="shared" si="15"/>
        <v>0</v>
      </c>
      <c r="I106" s="2"/>
      <c r="J106" s="45"/>
      <c r="K106" s="45"/>
      <c r="L106" s="83">
        <f t="shared" si="16"/>
        <v>0</v>
      </c>
      <c r="M106" s="78"/>
      <c r="N106" s="144">
        <v>7</v>
      </c>
      <c r="O106" s="42" t="s">
        <v>173</v>
      </c>
      <c r="P106" s="27">
        <v>8.1999999999999993</v>
      </c>
      <c r="Q106" s="27">
        <v>9.4</v>
      </c>
      <c r="R106" s="49">
        <v>0</v>
      </c>
      <c r="S106" s="49">
        <v>0</v>
      </c>
      <c r="T106" s="49">
        <v>0</v>
      </c>
      <c r="U106" s="45"/>
      <c r="V106" s="140"/>
    </row>
    <row r="107" spans="1:22" ht="15" customHeight="1" x14ac:dyDescent="0.25">
      <c r="A107" s="150">
        <v>8</v>
      </c>
      <c r="B107" s="151" t="s">
        <v>174</v>
      </c>
      <c r="C107" s="152">
        <v>0</v>
      </c>
      <c r="D107" s="153">
        <v>0</v>
      </c>
      <c r="E107" s="154">
        <f t="shared" ref="E107:E123" si="17">D107</f>
        <v>0</v>
      </c>
      <c r="F107" s="155" t="str">
        <f t="shared" si="14"/>
        <v>NO BET</v>
      </c>
      <c r="G107" s="171"/>
      <c r="H107" s="157">
        <f t="shared" si="15"/>
        <v>0</v>
      </c>
      <c r="I107" s="172"/>
      <c r="J107" s="50"/>
      <c r="K107" s="50"/>
      <c r="L107" s="83"/>
      <c r="M107" s="171"/>
      <c r="N107" s="50">
        <v>8</v>
      </c>
      <c r="O107" s="151" t="s">
        <v>174</v>
      </c>
      <c r="P107" s="153">
        <v>0</v>
      </c>
      <c r="Q107" s="153">
        <v>0</v>
      </c>
      <c r="R107" s="161">
        <v>0</v>
      </c>
      <c r="S107" s="161">
        <v>0</v>
      </c>
      <c r="T107" s="161">
        <v>0</v>
      </c>
      <c r="U107" s="149"/>
      <c r="V107" s="140"/>
    </row>
    <row r="108" spans="1:22" ht="15" customHeight="1" x14ac:dyDescent="0.25">
      <c r="A108" s="191">
        <v>9</v>
      </c>
      <c r="B108" s="192" t="s">
        <v>175</v>
      </c>
      <c r="C108" s="193">
        <v>4.0999999999999996</v>
      </c>
      <c r="D108" s="194">
        <v>12</v>
      </c>
      <c r="E108" s="66">
        <v>13.5</v>
      </c>
      <c r="F108" s="52">
        <f t="shared" si="14"/>
        <v>21.951219512195124</v>
      </c>
      <c r="G108" s="29">
        <v>2</v>
      </c>
      <c r="H108" s="68">
        <f t="shared" si="15"/>
        <v>-21.951219512195124</v>
      </c>
      <c r="I108" s="28"/>
      <c r="J108" s="45" t="s">
        <v>83</v>
      </c>
      <c r="K108" s="45" t="s">
        <v>83</v>
      </c>
      <c r="L108" s="211">
        <v>1.58</v>
      </c>
      <c r="M108" s="29"/>
      <c r="N108" s="53">
        <v>9</v>
      </c>
      <c r="O108" s="175" t="s">
        <v>175</v>
      </c>
      <c r="P108" s="27">
        <v>9.6</v>
      </c>
      <c r="Q108" s="27">
        <v>12</v>
      </c>
      <c r="R108" s="55">
        <v>0</v>
      </c>
      <c r="S108" s="55">
        <v>0</v>
      </c>
      <c r="T108" s="55">
        <v>0</v>
      </c>
      <c r="U108" s="53"/>
      <c r="V108" s="140"/>
    </row>
    <row r="109" spans="1:22" ht="15" customHeight="1" x14ac:dyDescent="0.25">
      <c r="A109" s="187">
        <v>10</v>
      </c>
      <c r="B109" s="188" t="s">
        <v>186</v>
      </c>
      <c r="C109" s="189">
        <v>4</v>
      </c>
      <c r="D109" s="190">
        <v>7.2</v>
      </c>
      <c r="E109" s="165">
        <v>7.7</v>
      </c>
      <c r="F109" s="166">
        <f t="shared" si="14"/>
        <v>22.5</v>
      </c>
      <c r="G109" s="77">
        <v>2</v>
      </c>
      <c r="H109" s="167">
        <f t="shared" si="15"/>
        <v>-22.5</v>
      </c>
      <c r="I109" s="2"/>
      <c r="J109" s="45" t="s">
        <v>83</v>
      </c>
      <c r="K109" s="45" t="s">
        <v>83</v>
      </c>
      <c r="L109" s="209">
        <v>1.25</v>
      </c>
      <c r="M109" s="77"/>
      <c r="N109" s="45">
        <v>10</v>
      </c>
      <c r="O109" s="163" t="s">
        <v>186</v>
      </c>
      <c r="P109" s="164">
        <v>6.2</v>
      </c>
      <c r="Q109" s="164">
        <v>7.2</v>
      </c>
      <c r="R109" s="170">
        <v>0</v>
      </c>
      <c r="S109" s="170">
        <v>0</v>
      </c>
      <c r="T109" s="170">
        <v>0</v>
      </c>
      <c r="U109" s="45"/>
      <c r="V109" s="140"/>
    </row>
    <row r="110" spans="1:22" ht="15" customHeight="1" x14ac:dyDescent="0.25">
      <c r="A110" s="143">
        <v>11</v>
      </c>
      <c r="B110" s="42" t="s">
        <v>176</v>
      </c>
      <c r="C110" s="22">
        <v>21</v>
      </c>
      <c r="D110" s="23">
        <v>16</v>
      </c>
      <c r="E110" s="70">
        <v>17.5</v>
      </c>
      <c r="F110" s="3" t="str">
        <f t="shared" si="14"/>
        <v>NO BET</v>
      </c>
      <c r="G110" s="78"/>
      <c r="H110" s="72">
        <f t="shared" si="15"/>
        <v>0</v>
      </c>
      <c r="J110" s="45"/>
      <c r="K110" s="45"/>
      <c r="L110" s="84">
        <f t="shared" si="16"/>
        <v>0</v>
      </c>
      <c r="M110" s="78"/>
      <c r="N110" s="144">
        <v>11</v>
      </c>
      <c r="O110" s="42" t="s">
        <v>176</v>
      </c>
      <c r="P110" s="23">
        <v>12</v>
      </c>
      <c r="Q110" s="23">
        <v>16</v>
      </c>
      <c r="R110" s="49">
        <v>0</v>
      </c>
      <c r="S110" s="49">
        <v>0</v>
      </c>
      <c r="T110" s="49">
        <v>0</v>
      </c>
      <c r="U110" s="45"/>
      <c r="V110" s="140"/>
    </row>
    <row r="111" spans="1:22" ht="15" customHeight="1" x14ac:dyDescent="0.25">
      <c r="A111" s="183">
        <v>12</v>
      </c>
      <c r="B111" s="184" t="s">
        <v>177</v>
      </c>
      <c r="C111" s="196">
        <v>7.3</v>
      </c>
      <c r="D111" s="197">
        <v>8</v>
      </c>
      <c r="E111" s="70">
        <v>7</v>
      </c>
      <c r="F111" s="3" t="str">
        <f t="shared" si="14"/>
        <v>NO BET</v>
      </c>
      <c r="G111" s="78"/>
      <c r="H111" s="72">
        <f t="shared" si="15"/>
        <v>0</v>
      </c>
      <c r="J111" s="45" t="s">
        <v>83</v>
      </c>
      <c r="K111" s="45" t="s">
        <v>83</v>
      </c>
      <c r="L111" s="84">
        <v>0</v>
      </c>
      <c r="M111" s="78"/>
      <c r="N111" s="144">
        <v>12</v>
      </c>
      <c r="O111" s="42" t="s">
        <v>177</v>
      </c>
      <c r="P111" s="23">
        <v>7</v>
      </c>
      <c r="Q111" s="23">
        <v>8</v>
      </c>
      <c r="R111" s="49">
        <v>0</v>
      </c>
      <c r="S111" s="49">
        <v>0</v>
      </c>
      <c r="T111" s="49">
        <v>0</v>
      </c>
      <c r="U111" s="45"/>
      <c r="V111" s="140"/>
    </row>
    <row r="112" spans="1:22" ht="15" customHeight="1" x14ac:dyDescent="0.25">
      <c r="A112" s="150">
        <v>13</v>
      </c>
      <c r="B112" s="151" t="s">
        <v>178</v>
      </c>
      <c r="C112" s="152">
        <v>0</v>
      </c>
      <c r="D112" s="153">
        <v>0</v>
      </c>
      <c r="E112" s="154">
        <v>0</v>
      </c>
      <c r="F112" s="155" t="str">
        <f t="shared" si="14"/>
        <v>NO BET</v>
      </c>
      <c r="G112" s="171"/>
      <c r="H112" s="157">
        <f t="shared" si="15"/>
        <v>0</v>
      </c>
      <c r="I112" s="172"/>
      <c r="J112" s="50"/>
      <c r="K112" s="50"/>
      <c r="L112" s="84"/>
      <c r="M112" s="171"/>
      <c r="N112" s="50">
        <v>13</v>
      </c>
      <c r="O112" s="151" t="s">
        <v>178</v>
      </c>
      <c r="P112" s="153">
        <v>0</v>
      </c>
      <c r="Q112" s="153">
        <v>0</v>
      </c>
      <c r="R112" s="161">
        <v>0</v>
      </c>
      <c r="S112" s="161">
        <v>0</v>
      </c>
      <c r="T112" s="161">
        <v>0</v>
      </c>
      <c r="U112" s="50"/>
      <c r="V112" s="140"/>
    </row>
    <row r="113" spans="1:22" ht="15" customHeight="1" x14ac:dyDescent="0.25">
      <c r="A113" s="150">
        <v>14</v>
      </c>
      <c r="B113" s="151" t="s">
        <v>179</v>
      </c>
      <c r="C113" s="152">
        <v>0</v>
      </c>
      <c r="D113" s="153">
        <v>0</v>
      </c>
      <c r="E113" s="154">
        <f t="shared" si="17"/>
        <v>0</v>
      </c>
      <c r="F113" s="155" t="str">
        <f t="shared" si="14"/>
        <v>NO BET</v>
      </c>
      <c r="G113" s="171"/>
      <c r="H113" s="157">
        <f t="shared" si="15"/>
        <v>0</v>
      </c>
      <c r="I113" s="172"/>
      <c r="J113" s="50"/>
      <c r="K113" s="50"/>
      <c r="L113" s="84"/>
      <c r="M113" s="171"/>
      <c r="N113" s="50">
        <v>14</v>
      </c>
      <c r="O113" s="151" t="s">
        <v>179</v>
      </c>
      <c r="P113" s="153">
        <v>0</v>
      </c>
      <c r="Q113" s="153">
        <v>0</v>
      </c>
      <c r="R113" s="161">
        <v>0</v>
      </c>
      <c r="S113" s="161">
        <v>0</v>
      </c>
      <c r="T113" s="161">
        <v>0</v>
      </c>
      <c r="U113" s="50"/>
      <c r="V113" s="140"/>
    </row>
    <row r="114" spans="1:22" ht="15" customHeight="1" x14ac:dyDescent="0.25">
      <c r="A114" s="191">
        <v>15</v>
      </c>
      <c r="B114" s="195" t="s">
        <v>180</v>
      </c>
      <c r="C114" s="193">
        <v>6</v>
      </c>
      <c r="D114" s="194">
        <v>42</v>
      </c>
      <c r="E114" s="70">
        <v>22</v>
      </c>
      <c r="F114" s="3">
        <f t="shared" si="14"/>
        <v>15.000000000000002</v>
      </c>
      <c r="G114" s="78">
        <v>2</v>
      </c>
      <c r="H114" s="72">
        <f t="shared" si="15"/>
        <v>-15.000000000000002</v>
      </c>
      <c r="J114" s="53"/>
      <c r="K114" s="53"/>
      <c r="L114" s="84">
        <f t="shared" si="16"/>
        <v>0</v>
      </c>
      <c r="M114" s="78"/>
      <c r="N114" s="53">
        <v>15</v>
      </c>
      <c r="O114" s="42" t="s">
        <v>180</v>
      </c>
      <c r="P114" s="27">
        <v>29</v>
      </c>
      <c r="Q114" s="27">
        <v>42</v>
      </c>
      <c r="R114" s="55">
        <v>0</v>
      </c>
      <c r="S114" s="55">
        <v>0</v>
      </c>
      <c r="T114" s="55">
        <v>0</v>
      </c>
      <c r="U114" s="45"/>
      <c r="V114" s="140"/>
    </row>
    <row r="115" spans="1:22" ht="15" customHeight="1" x14ac:dyDescent="0.25">
      <c r="A115" s="150">
        <v>16</v>
      </c>
      <c r="B115" s="151" t="s">
        <v>181</v>
      </c>
      <c r="C115" s="152">
        <v>0</v>
      </c>
      <c r="D115" s="153">
        <v>0</v>
      </c>
      <c r="E115" s="154">
        <f t="shared" si="17"/>
        <v>0</v>
      </c>
      <c r="F115" s="155" t="str">
        <f t="shared" si="14"/>
        <v>NO BET</v>
      </c>
      <c r="G115" s="171"/>
      <c r="H115" s="157">
        <f t="shared" si="15"/>
        <v>0</v>
      </c>
      <c r="I115" s="172"/>
      <c r="J115" s="50"/>
      <c r="K115" s="50"/>
      <c r="L115" s="84"/>
      <c r="M115" s="171"/>
      <c r="N115" s="50">
        <v>16</v>
      </c>
      <c r="O115" s="151" t="s">
        <v>181</v>
      </c>
      <c r="P115" s="153">
        <v>0</v>
      </c>
      <c r="Q115" s="153">
        <v>0</v>
      </c>
      <c r="R115" s="161">
        <v>0</v>
      </c>
      <c r="S115" s="161">
        <v>0</v>
      </c>
      <c r="T115" s="161">
        <v>0</v>
      </c>
      <c r="U115" s="50"/>
      <c r="V115" s="140"/>
    </row>
    <row r="116" spans="1:22" ht="15" customHeight="1" x14ac:dyDescent="0.25">
      <c r="A116" s="143">
        <v>17</v>
      </c>
      <c r="B116" s="42" t="s">
        <v>182</v>
      </c>
      <c r="C116" s="22">
        <v>101</v>
      </c>
      <c r="D116" s="23">
        <v>170</v>
      </c>
      <c r="E116" s="70">
        <v>188</v>
      </c>
      <c r="F116" s="3">
        <v>0</v>
      </c>
      <c r="G116" s="78"/>
      <c r="H116" s="72" t="b">
        <f t="shared" si="15"/>
        <v>0</v>
      </c>
      <c r="J116" s="45"/>
      <c r="K116" s="45"/>
      <c r="L116" s="84">
        <f t="shared" si="16"/>
        <v>0</v>
      </c>
      <c r="M116" s="78"/>
      <c r="N116" s="144">
        <v>17</v>
      </c>
      <c r="O116" s="42" t="s">
        <v>182</v>
      </c>
      <c r="P116" s="23">
        <v>50</v>
      </c>
      <c r="Q116" s="23">
        <v>170</v>
      </c>
      <c r="R116" s="49">
        <v>0</v>
      </c>
      <c r="S116" s="49">
        <v>0</v>
      </c>
      <c r="T116" s="49">
        <v>0</v>
      </c>
      <c r="U116" s="45"/>
      <c r="V116" s="140"/>
    </row>
    <row r="117" spans="1:22" ht="15" customHeight="1" x14ac:dyDescent="0.25">
      <c r="A117" s="150">
        <v>18</v>
      </c>
      <c r="B117" s="151" t="s">
        <v>183</v>
      </c>
      <c r="C117" s="152">
        <v>0</v>
      </c>
      <c r="D117" s="153">
        <v>0</v>
      </c>
      <c r="E117" s="154">
        <f t="shared" si="17"/>
        <v>0</v>
      </c>
      <c r="F117" s="155" t="str">
        <f t="shared" si="14"/>
        <v>NO BET</v>
      </c>
      <c r="G117" s="171"/>
      <c r="H117" s="157">
        <f t="shared" si="15"/>
        <v>0</v>
      </c>
      <c r="I117" s="172"/>
      <c r="J117" s="50"/>
      <c r="K117" s="50"/>
      <c r="L117" s="84"/>
      <c r="M117" s="171"/>
      <c r="N117" s="50">
        <v>18</v>
      </c>
      <c r="O117" s="151" t="s">
        <v>183</v>
      </c>
      <c r="P117" s="153">
        <v>0</v>
      </c>
      <c r="Q117" s="153">
        <v>0</v>
      </c>
      <c r="R117" s="161">
        <v>0</v>
      </c>
      <c r="S117" s="161">
        <v>0</v>
      </c>
      <c r="T117" s="161">
        <v>0</v>
      </c>
      <c r="U117" s="50"/>
      <c r="V117" s="140"/>
    </row>
    <row r="118" spans="1:22" ht="15" hidden="1" customHeight="1" x14ac:dyDescent="0.3">
      <c r="A118" s="143">
        <v>19</v>
      </c>
      <c r="B118" s="31"/>
      <c r="C118" s="22">
        <v>0</v>
      </c>
      <c r="D118" s="23">
        <v>0</v>
      </c>
      <c r="E118" s="70">
        <f t="shared" si="17"/>
        <v>0</v>
      </c>
      <c r="F118" s="3" t="str">
        <f t="shared" si="14"/>
        <v>NO BET</v>
      </c>
      <c r="G118" s="78"/>
      <c r="H118" s="72">
        <f t="shared" si="15"/>
        <v>0</v>
      </c>
      <c r="J118" s="45"/>
      <c r="K118" s="45"/>
      <c r="L118" s="84">
        <f t="shared" ref="L118:L123" si="18">SUM(I118*J118*K118)</f>
        <v>0</v>
      </c>
      <c r="M118" s="78"/>
      <c r="N118" s="144">
        <v>19</v>
      </c>
      <c r="O118" s="44"/>
      <c r="P118" s="41">
        <v>0</v>
      </c>
      <c r="Q118" s="41">
        <v>0</v>
      </c>
      <c r="R118" s="49">
        <v>0</v>
      </c>
      <c r="S118" s="49">
        <v>0</v>
      </c>
      <c r="T118" s="49">
        <v>0</v>
      </c>
      <c r="U118" s="45"/>
      <c r="V118" s="140"/>
    </row>
    <row r="119" spans="1:22" ht="15" hidden="1" customHeight="1" x14ac:dyDescent="0.3">
      <c r="A119" s="143">
        <v>20</v>
      </c>
      <c r="B119" s="31"/>
      <c r="C119" s="22">
        <v>0</v>
      </c>
      <c r="D119" s="23">
        <v>0</v>
      </c>
      <c r="E119" s="70">
        <f t="shared" si="17"/>
        <v>0</v>
      </c>
      <c r="F119" s="3" t="str">
        <f t="shared" si="14"/>
        <v>NO BET</v>
      </c>
      <c r="G119" s="78"/>
      <c r="H119" s="72">
        <f t="shared" si="15"/>
        <v>0</v>
      </c>
      <c r="I119" s="2"/>
      <c r="J119" s="45"/>
      <c r="K119" s="45"/>
      <c r="L119" s="84">
        <f t="shared" si="18"/>
        <v>0</v>
      </c>
      <c r="M119" s="78"/>
      <c r="N119" s="144">
        <v>20</v>
      </c>
      <c r="O119" s="44"/>
      <c r="P119" s="41">
        <v>0</v>
      </c>
      <c r="Q119" s="41">
        <v>0</v>
      </c>
      <c r="R119" s="49">
        <v>0</v>
      </c>
      <c r="S119" s="49">
        <v>0</v>
      </c>
      <c r="T119" s="49">
        <v>0</v>
      </c>
      <c r="U119" s="45"/>
      <c r="V119" s="140"/>
    </row>
    <row r="120" spans="1:22" ht="15" hidden="1" customHeight="1" x14ac:dyDescent="0.3">
      <c r="A120" s="143">
        <v>21</v>
      </c>
      <c r="B120" s="31"/>
      <c r="C120" s="22">
        <v>0</v>
      </c>
      <c r="D120" s="23">
        <v>0</v>
      </c>
      <c r="E120" s="70">
        <f t="shared" si="17"/>
        <v>0</v>
      </c>
      <c r="F120" s="3" t="str">
        <f t="shared" si="14"/>
        <v>NO BET</v>
      </c>
      <c r="G120" s="78"/>
      <c r="H120" s="72">
        <f t="shared" si="15"/>
        <v>0</v>
      </c>
      <c r="J120" s="45"/>
      <c r="K120" s="45"/>
      <c r="L120" s="84">
        <f t="shared" si="18"/>
        <v>0</v>
      </c>
      <c r="M120" s="77"/>
      <c r="N120" s="144">
        <v>21</v>
      </c>
      <c r="O120" s="44"/>
      <c r="P120" s="41">
        <v>0</v>
      </c>
      <c r="Q120" s="41">
        <v>0</v>
      </c>
      <c r="R120" s="49">
        <v>0</v>
      </c>
      <c r="S120" s="49">
        <v>0</v>
      </c>
      <c r="T120" s="49">
        <v>0</v>
      </c>
      <c r="U120" s="45"/>
      <c r="V120" s="140"/>
    </row>
    <row r="121" spans="1:22" ht="15" hidden="1" customHeight="1" x14ac:dyDescent="0.3">
      <c r="A121" s="143">
        <v>22</v>
      </c>
      <c r="B121" s="31"/>
      <c r="C121" s="26">
        <v>0</v>
      </c>
      <c r="D121" s="27">
        <v>0</v>
      </c>
      <c r="E121" s="70">
        <f t="shared" si="17"/>
        <v>0</v>
      </c>
      <c r="F121" s="3" t="str">
        <f t="shared" si="14"/>
        <v>NO BET</v>
      </c>
      <c r="G121" s="78"/>
      <c r="H121" s="72">
        <f t="shared" si="15"/>
        <v>0</v>
      </c>
      <c r="J121" s="45"/>
      <c r="K121" s="45"/>
      <c r="L121" s="84">
        <f t="shared" si="18"/>
        <v>0</v>
      </c>
      <c r="M121" s="78"/>
      <c r="N121" s="144">
        <v>22</v>
      </c>
      <c r="O121" s="44"/>
      <c r="P121" s="41">
        <v>0</v>
      </c>
      <c r="Q121" s="41">
        <v>0</v>
      </c>
      <c r="R121" s="49">
        <v>0</v>
      </c>
      <c r="S121" s="49">
        <v>0</v>
      </c>
      <c r="T121" s="49">
        <v>0</v>
      </c>
      <c r="U121" s="45"/>
      <c r="V121" s="140"/>
    </row>
    <row r="122" spans="1:22" ht="15" hidden="1" customHeight="1" x14ac:dyDescent="0.3">
      <c r="A122" s="143">
        <v>23</v>
      </c>
      <c r="B122" s="31"/>
      <c r="C122" s="22">
        <v>0</v>
      </c>
      <c r="D122" s="23">
        <v>0</v>
      </c>
      <c r="E122" s="70">
        <f t="shared" si="17"/>
        <v>0</v>
      </c>
      <c r="F122" s="3" t="str">
        <f t="shared" si="14"/>
        <v>NO BET</v>
      </c>
      <c r="G122" s="78"/>
      <c r="H122" s="72">
        <f t="shared" si="15"/>
        <v>0</v>
      </c>
      <c r="J122" s="45"/>
      <c r="K122" s="45"/>
      <c r="L122" s="84">
        <f t="shared" si="18"/>
        <v>0</v>
      </c>
      <c r="M122" s="78"/>
      <c r="N122" s="144">
        <v>23</v>
      </c>
      <c r="O122" s="44"/>
      <c r="P122" s="41">
        <v>0</v>
      </c>
      <c r="Q122" s="41">
        <v>0</v>
      </c>
      <c r="R122" s="49">
        <v>0</v>
      </c>
      <c r="S122" s="49">
        <v>0</v>
      </c>
      <c r="T122" s="49">
        <v>0</v>
      </c>
      <c r="U122" s="45"/>
      <c r="V122" s="140"/>
    </row>
    <row r="123" spans="1:22" ht="15" hidden="1" customHeight="1" x14ac:dyDescent="0.3">
      <c r="A123" s="143">
        <v>24</v>
      </c>
      <c r="B123" s="31"/>
      <c r="C123" s="22">
        <v>0</v>
      </c>
      <c r="D123" s="23">
        <v>0</v>
      </c>
      <c r="E123" s="70">
        <f t="shared" si="17"/>
        <v>0</v>
      </c>
      <c r="F123" s="3" t="str">
        <f t="shared" si="14"/>
        <v>NO BET</v>
      </c>
      <c r="G123" s="78"/>
      <c r="H123" s="72">
        <f t="shared" si="15"/>
        <v>0</v>
      </c>
      <c r="J123" s="45"/>
      <c r="K123" s="45"/>
      <c r="L123" s="84">
        <f t="shared" si="18"/>
        <v>0</v>
      </c>
      <c r="M123" s="78"/>
      <c r="N123" s="144">
        <v>24</v>
      </c>
      <c r="O123" s="44"/>
      <c r="P123" s="41">
        <v>0</v>
      </c>
      <c r="Q123" s="41">
        <v>0</v>
      </c>
      <c r="R123" s="49">
        <v>0</v>
      </c>
      <c r="S123" s="49">
        <v>0</v>
      </c>
      <c r="T123" s="49">
        <v>0</v>
      </c>
      <c r="U123" s="45"/>
      <c r="V123" s="140"/>
    </row>
    <row r="124" spans="1:22" ht="15" customHeight="1" x14ac:dyDescent="0.25">
      <c r="J124" s="46"/>
      <c r="K124" s="46"/>
      <c r="L124" s="46"/>
      <c r="N124" s="314"/>
      <c r="O124" s="314"/>
      <c r="P124" s="314"/>
      <c r="Q124" s="314"/>
      <c r="R124" s="314"/>
      <c r="S124" s="314"/>
      <c r="T124" s="314"/>
    </row>
    <row r="125" spans="1:22" ht="15" customHeight="1" x14ac:dyDescent="0.25">
      <c r="A125" s="24"/>
      <c r="B125" s="137" t="s">
        <v>40</v>
      </c>
      <c r="C125" s="2"/>
      <c r="D125" s="4"/>
      <c r="E125" s="5" t="s">
        <v>9</v>
      </c>
      <c r="F125" s="6">
        <f>SUM(F100:F123)</f>
        <v>59.451219512195124</v>
      </c>
      <c r="G125" s="7" t="s">
        <v>10</v>
      </c>
      <c r="H125" s="6">
        <f>SUM(H100:H124)</f>
        <v>-59.451219512195124</v>
      </c>
      <c r="J125" s="46"/>
      <c r="K125" s="46"/>
      <c r="L125" s="46"/>
      <c r="N125" s="56"/>
      <c r="O125" s="56"/>
      <c r="P125" s="56"/>
      <c r="Q125" s="56"/>
      <c r="R125" s="56"/>
      <c r="S125" s="138" t="s">
        <v>19</v>
      </c>
      <c r="T125" s="139" t="s">
        <v>292</v>
      </c>
      <c r="U125" s="141"/>
    </row>
    <row r="126" spans="1:22" ht="15" customHeight="1" x14ac:dyDescent="0.25">
      <c r="A126" s="81"/>
      <c r="B126" s="81"/>
    </row>
    <row r="127" spans="1:22" ht="15" hidden="1" customHeight="1" x14ac:dyDescent="0.25">
      <c r="A127" s="10" t="s">
        <v>4</v>
      </c>
      <c r="B127" s="8" t="s">
        <v>14</v>
      </c>
      <c r="C127" s="35"/>
      <c r="D127" s="10" t="s">
        <v>13</v>
      </c>
      <c r="E127" s="321" t="s">
        <v>8</v>
      </c>
      <c r="F127" s="322">
        <v>0.9</v>
      </c>
      <c r="G127" s="323" t="s">
        <v>2</v>
      </c>
      <c r="H127" s="324">
        <v>100</v>
      </c>
      <c r="I127" s="147" t="s">
        <v>1</v>
      </c>
      <c r="J127" s="318" t="s">
        <v>18</v>
      </c>
      <c r="K127" s="318" t="s">
        <v>18</v>
      </c>
      <c r="L127" s="9"/>
      <c r="M127" s="317"/>
      <c r="N127" s="10" t="s">
        <v>4</v>
      </c>
      <c r="O127" s="8" t="s">
        <v>14</v>
      </c>
      <c r="P127" s="32"/>
      <c r="Q127" s="32"/>
      <c r="R127" s="32"/>
      <c r="S127" s="32"/>
      <c r="T127" s="32"/>
      <c r="U127" s="146" t="s">
        <v>45</v>
      </c>
    </row>
    <row r="128" spans="1:22" ht="15" hidden="1" customHeight="1" x14ac:dyDescent="0.25">
      <c r="A128" s="8" t="s">
        <v>5</v>
      </c>
      <c r="B128" s="48">
        <v>5</v>
      </c>
      <c r="C128" s="9"/>
      <c r="D128" s="9"/>
      <c r="E128" s="321"/>
      <c r="F128" s="322"/>
      <c r="G128" s="323"/>
      <c r="H128" s="324"/>
      <c r="I128" s="315" t="s">
        <v>59</v>
      </c>
      <c r="J128" s="318"/>
      <c r="K128" s="318"/>
      <c r="L128" s="8"/>
      <c r="M128" s="317"/>
      <c r="N128" s="8" t="s">
        <v>5</v>
      </c>
      <c r="O128" s="57">
        <v>5</v>
      </c>
      <c r="P128" s="34"/>
      <c r="Q128" s="34"/>
      <c r="R128" s="34"/>
      <c r="S128" s="34"/>
      <c r="T128" s="34"/>
      <c r="U128" s="146" t="s">
        <v>46</v>
      </c>
      <c r="V128" s="2"/>
    </row>
    <row r="129" spans="1:22" ht="15" hidden="1" customHeight="1" x14ac:dyDescent="0.25">
      <c r="A129" s="9"/>
      <c r="B129" s="9"/>
      <c r="C129" s="9"/>
      <c r="D129" s="315" t="s">
        <v>23</v>
      </c>
      <c r="E129" s="320" t="s">
        <v>24</v>
      </c>
      <c r="F129" s="9"/>
      <c r="G129" s="9"/>
      <c r="H129" s="9"/>
      <c r="I129" s="315"/>
      <c r="J129" s="146" t="s">
        <v>28</v>
      </c>
      <c r="K129" s="319" t="s">
        <v>41</v>
      </c>
      <c r="L129" s="85" t="s">
        <v>25</v>
      </c>
      <c r="M129" s="317"/>
      <c r="N129" s="33"/>
      <c r="O129" s="34"/>
      <c r="P129" s="34" t="s">
        <v>61</v>
      </c>
      <c r="Q129" s="34"/>
      <c r="R129" s="34" t="s">
        <v>60</v>
      </c>
      <c r="S129" s="148"/>
      <c r="T129" s="34"/>
      <c r="U129" s="315" t="s">
        <v>47</v>
      </c>
      <c r="V129" s="2"/>
    </row>
    <row r="130" spans="1:22" ht="15" hidden="1" customHeight="1" x14ac:dyDescent="0.25">
      <c r="A130" s="1" t="s">
        <v>16</v>
      </c>
      <c r="B130" s="25"/>
      <c r="C130" s="1" t="s">
        <v>6</v>
      </c>
      <c r="D130" s="315"/>
      <c r="E130" s="320"/>
      <c r="F130" s="1" t="s">
        <v>0</v>
      </c>
      <c r="G130" s="1" t="s">
        <v>7</v>
      </c>
      <c r="H130" s="1" t="s">
        <v>3</v>
      </c>
      <c r="I130" s="315"/>
      <c r="J130" s="146" t="s">
        <v>27</v>
      </c>
      <c r="K130" s="319"/>
      <c r="L130" s="85" t="s">
        <v>26</v>
      </c>
      <c r="M130" s="317"/>
      <c r="N130" s="35" t="s">
        <v>16</v>
      </c>
      <c r="O130" s="35" t="s">
        <v>17</v>
      </c>
      <c r="P130" s="36" t="s">
        <v>65</v>
      </c>
      <c r="Q130" s="37" t="s">
        <v>66</v>
      </c>
      <c r="R130" s="37" t="s">
        <v>64</v>
      </c>
      <c r="S130" s="37" t="s">
        <v>63</v>
      </c>
      <c r="T130" s="37" t="s">
        <v>62</v>
      </c>
      <c r="U130" s="315"/>
    </row>
    <row r="131" spans="1:22" ht="15" hidden="1" customHeight="1" x14ac:dyDescent="0.25">
      <c r="A131" s="143">
        <v>1</v>
      </c>
      <c r="B131" s="31"/>
      <c r="C131" s="26">
        <v>0</v>
      </c>
      <c r="D131" s="27">
        <v>0</v>
      </c>
      <c r="E131" s="70">
        <f>D131</f>
        <v>0</v>
      </c>
      <c r="F131" s="3" t="str">
        <f t="shared" ref="F131:F154" si="19">IF(I131="B", $H$127/C131*$F$127,IF(E131&lt;=C131,$I$127,IF(E131&gt;C131,SUM($H$127/C131*$F$127,0,ROUNDUP(,0)))))</f>
        <v>NO BET</v>
      </c>
      <c r="G131" s="78"/>
      <c r="H131" s="72">
        <f>IF(F131="NO BET",0,IF(G131&gt;1,F131*-1,IF(G131=1,SUM(F131*E131-F131,0))))</f>
        <v>0</v>
      </c>
      <c r="J131" s="53"/>
      <c r="K131" s="53"/>
      <c r="L131" s="83">
        <v>0</v>
      </c>
      <c r="M131" s="78"/>
      <c r="N131" s="53">
        <v>1</v>
      </c>
      <c r="O131" s="40"/>
      <c r="P131" s="41">
        <v>0</v>
      </c>
      <c r="Q131" s="41">
        <v>0</v>
      </c>
      <c r="R131" s="55">
        <v>0</v>
      </c>
      <c r="S131" s="55">
        <v>0</v>
      </c>
      <c r="T131" s="55">
        <v>0</v>
      </c>
      <c r="U131" s="45"/>
      <c r="V131" s="140"/>
    </row>
    <row r="132" spans="1:22" ht="15" hidden="1" customHeight="1" x14ac:dyDescent="0.25">
      <c r="A132" s="143">
        <v>2</v>
      </c>
      <c r="B132" s="31"/>
      <c r="C132" s="26">
        <v>0</v>
      </c>
      <c r="D132" s="27">
        <v>0</v>
      </c>
      <c r="E132" s="70">
        <f t="shared" ref="E132:E154" si="20">D132</f>
        <v>0</v>
      </c>
      <c r="F132" s="3" t="str">
        <f t="shared" si="19"/>
        <v>NO BET</v>
      </c>
      <c r="G132" s="78"/>
      <c r="H132" s="72">
        <f t="shared" ref="H132:H154" si="21">IF(F132="NO BET",0,IF(G132&gt;1,F132*-1,IF(G132=1,SUM(F132*E132-F132,0))))</f>
        <v>0</v>
      </c>
      <c r="J132" s="45"/>
      <c r="K132" s="45"/>
      <c r="L132" s="83">
        <f t="shared" ref="L132:L154" si="22">SUM(I132*J132*K132)</f>
        <v>0</v>
      </c>
      <c r="M132" s="77"/>
      <c r="N132" s="144">
        <v>2</v>
      </c>
      <c r="O132" s="42"/>
      <c r="P132" s="41">
        <v>0</v>
      </c>
      <c r="Q132" s="41">
        <v>0</v>
      </c>
      <c r="R132" s="49">
        <v>0</v>
      </c>
      <c r="S132" s="49">
        <v>0</v>
      </c>
      <c r="T132" s="49">
        <v>0</v>
      </c>
      <c r="U132" s="45"/>
      <c r="V132" s="140"/>
    </row>
    <row r="133" spans="1:22" ht="15" hidden="1" customHeight="1" x14ac:dyDescent="0.25">
      <c r="A133" s="143">
        <v>3</v>
      </c>
      <c r="B133" s="31"/>
      <c r="C133" s="22">
        <v>0</v>
      </c>
      <c r="D133" s="23">
        <v>0</v>
      </c>
      <c r="E133" s="70">
        <f t="shared" si="20"/>
        <v>0</v>
      </c>
      <c r="F133" s="3" t="str">
        <f t="shared" si="19"/>
        <v>NO BET</v>
      </c>
      <c r="G133" s="78"/>
      <c r="H133" s="72">
        <f t="shared" si="21"/>
        <v>0</v>
      </c>
      <c r="J133" s="45"/>
      <c r="K133" s="45"/>
      <c r="L133" s="83">
        <f t="shared" si="22"/>
        <v>0</v>
      </c>
      <c r="M133" s="77"/>
      <c r="N133" s="144">
        <v>3</v>
      </c>
      <c r="O133" s="42"/>
      <c r="P133" s="41">
        <v>0</v>
      </c>
      <c r="Q133" s="41">
        <v>0</v>
      </c>
      <c r="R133" s="49">
        <v>0</v>
      </c>
      <c r="S133" s="49">
        <v>0</v>
      </c>
      <c r="T133" s="49">
        <v>0</v>
      </c>
      <c r="U133" s="45"/>
      <c r="V133" s="140"/>
    </row>
    <row r="134" spans="1:22" ht="15" hidden="1" customHeight="1" x14ac:dyDescent="0.25">
      <c r="A134" s="143">
        <v>4</v>
      </c>
      <c r="B134" s="31"/>
      <c r="C134" s="22">
        <v>0</v>
      </c>
      <c r="D134" s="23">
        <v>0</v>
      </c>
      <c r="E134" s="70">
        <f t="shared" si="20"/>
        <v>0</v>
      </c>
      <c r="F134" s="3" t="str">
        <f t="shared" si="19"/>
        <v>NO BET</v>
      </c>
      <c r="G134" s="78"/>
      <c r="H134" s="72">
        <f t="shared" si="21"/>
        <v>0</v>
      </c>
      <c r="J134" s="45"/>
      <c r="K134" s="45"/>
      <c r="L134" s="83">
        <f t="shared" si="22"/>
        <v>0</v>
      </c>
      <c r="M134" s="78"/>
      <c r="N134" s="144">
        <v>4</v>
      </c>
      <c r="O134" s="42"/>
      <c r="P134" s="41">
        <v>0</v>
      </c>
      <c r="Q134" s="41">
        <v>0</v>
      </c>
      <c r="R134" s="49">
        <v>0</v>
      </c>
      <c r="S134" s="49">
        <v>0</v>
      </c>
      <c r="T134" s="49">
        <v>0</v>
      </c>
      <c r="U134" s="45"/>
      <c r="V134" s="140"/>
    </row>
    <row r="135" spans="1:22" ht="15" hidden="1" customHeight="1" x14ac:dyDescent="0.25">
      <c r="A135" s="143">
        <v>5</v>
      </c>
      <c r="B135" s="31"/>
      <c r="C135" s="22">
        <v>0</v>
      </c>
      <c r="D135" s="23">
        <v>0</v>
      </c>
      <c r="E135" s="70">
        <f t="shared" si="20"/>
        <v>0</v>
      </c>
      <c r="F135" s="3" t="str">
        <f t="shared" si="19"/>
        <v>NO BET</v>
      </c>
      <c r="G135" s="78"/>
      <c r="H135" s="72">
        <f t="shared" si="21"/>
        <v>0</v>
      </c>
      <c r="J135" s="45"/>
      <c r="K135" s="45"/>
      <c r="L135" s="83">
        <f t="shared" si="22"/>
        <v>0</v>
      </c>
      <c r="M135" s="78"/>
      <c r="N135" s="144">
        <v>5</v>
      </c>
      <c r="O135" s="42"/>
      <c r="P135" s="41">
        <v>0</v>
      </c>
      <c r="Q135" s="41">
        <v>0</v>
      </c>
      <c r="R135" s="49">
        <v>0</v>
      </c>
      <c r="S135" s="49">
        <v>0</v>
      </c>
      <c r="T135" s="49">
        <v>0</v>
      </c>
      <c r="U135" s="45"/>
      <c r="V135" s="140"/>
    </row>
    <row r="136" spans="1:22" ht="15" hidden="1" customHeight="1" x14ac:dyDescent="0.25">
      <c r="A136" s="143">
        <v>6</v>
      </c>
      <c r="B136" s="31"/>
      <c r="C136" s="22">
        <v>0</v>
      </c>
      <c r="D136" s="23">
        <v>0</v>
      </c>
      <c r="E136" s="70">
        <f t="shared" si="20"/>
        <v>0</v>
      </c>
      <c r="F136" s="3" t="str">
        <f t="shared" si="19"/>
        <v>NO BET</v>
      </c>
      <c r="G136" s="78"/>
      <c r="H136" s="72">
        <f t="shared" si="21"/>
        <v>0</v>
      </c>
      <c r="J136" s="45"/>
      <c r="K136" s="45"/>
      <c r="L136" s="83">
        <f t="shared" si="22"/>
        <v>0</v>
      </c>
      <c r="M136" s="78"/>
      <c r="N136" s="144">
        <v>6</v>
      </c>
      <c r="O136" s="42"/>
      <c r="P136" s="41">
        <v>0</v>
      </c>
      <c r="Q136" s="41">
        <v>0</v>
      </c>
      <c r="R136" s="49">
        <v>0</v>
      </c>
      <c r="S136" s="49">
        <v>0</v>
      </c>
      <c r="T136" s="49">
        <v>0</v>
      </c>
      <c r="U136" s="45"/>
      <c r="V136" s="140"/>
    </row>
    <row r="137" spans="1:22" ht="15" hidden="1" customHeight="1" x14ac:dyDescent="0.25">
      <c r="A137" s="143">
        <v>7</v>
      </c>
      <c r="B137" s="31"/>
      <c r="C137" s="26">
        <v>0</v>
      </c>
      <c r="D137" s="27">
        <v>0</v>
      </c>
      <c r="E137" s="70">
        <f t="shared" si="20"/>
        <v>0</v>
      </c>
      <c r="F137" s="3" t="str">
        <f t="shared" si="19"/>
        <v>NO BET</v>
      </c>
      <c r="G137" s="78"/>
      <c r="H137" s="72">
        <f t="shared" si="21"/>
        <v>0</v>
      </c>
      <c r="I137" s="2"/>
      <c r="J137" s="45"/>
      <c r="K137" s="45"/>
      <c r="L137" s="83">
        <f t="shared" si="22"/>
        <v>0</v>
      </c>
      <c r="M137" s="78"/>
      <c r="N137" s="144">
        <v>7</v>
      </c>
      <c r="O137" s="42"/>
      <c r="P137" s="41">
        <v>0</v>
      </c>
      <c r="Q137" s="41">
        <v>0</v>
      </c>
      <c r="R137" s="49">
        <v>0</v>
      </c>
      <c r="S137" s="49">
        <v>0</v>
      </c>
      <c r="T137" s="49">
        <v>0</v>
      </c>
      <c r="U137" s="45"/>
      <c r="V137" s="140"/>
    </row>
    <row r="138" spans="1:22" ht="15" hidden="1" customHeight="1" x14ac:dyDescent="0.25">
      <c r="A138" s="143">
        <v>8</v>
      </c>
      <c r="B138" s="31"/>
      <c r="C138" s="22">
        <v>0</v>
      </c>
      <c r="D138" s="23">
        <v>0</v>
      </c>
      <c r="E138" s="70">
        <f t="shared" si="20"/>
        <v>0</v>
      </c>
      <c r="F138" s="3" t="str">
        <f t="shared" si="19"/>
        <v>NO BET</v>
      </c>
      <c r="G138" s="78"/>
      <c r="H138" s="72">
        <f t="shared" si="21"/>
        <v>0</v>
      </c>
      <c r="J138" s="45"/>
      <c r="K138" s="45"/>
      <c r="L138" s="83">
        <f t="shared" si="22"/>
        <v>0</v>
      </c>
      <c r="M138" s="78"/>
      <c r="N138" s="144">
        <v>8</v>
      </c>
      <c r="O138" s="42"/>
      <c r="P138" s="41">
        <v>0</v>
      </c>
      <c r="Q138" s="41">
        <v>0</v>
      </c>
      <c r="R138" s="49">
        <v>0</v>
      </c>
      <c r="S138" s="49">
        <v>0</v>
      </c>
      <c r="T138" s="49">
        <v>0</v>
      </c>
      <c r="U138" s="45"/>
      <c r="V138" s="140"/>
    </row>
    <row r="139" spans="1:22" ht="15" hidden="1" customHeight="1" x14ac:dyDescent="0.25">
      <c r="A139" s="143">
        <v>9</v>
      </c>
      <c r="B139" s="31"/>
      <c r="C139" s="22">
        <v>0</v>
      </c>
      <c r="D139" s="23">
        <v>0</v>
      </c>
      <c r="E139" s="70">
        <f t="shared" si="20"/>
        <v>0</v>
      </c>
      <c r="F139" s="3" t="str">
        <f t="shared" si="19"/>
        <v>NO BET</v>
      </c>
      <c r="G139" s="78"/>
      <c r="H139" s="72">
        <f t="shared" si="21"/>
        <v>0</v>
      </c>
      <c r="J139" s="45"/>
      <c r="K139" s="45"/>
      <c r="L139" s="83">
        <f t="shared" si="22"/>
        <v>0</v>
      </c>
      <c r="M139" s="78"/>
      <c r="N139" s="144">
        <v>9</v>
      </c>
      <c r="O139" s="42"/>
      <c r="P139" s="41">
        <v>0</v>
      </c>
      <c r="Q139" s="41">
        <v>0</v>
      </c>
      <c r="R139" s="49">
        <v>0</v>
      </c>
      <c r="S139" s="49">
        <v>0</v>
      </c>
      <c r="T139" s="49">
        <v>0</v>
      </c>
      <c r="U139" s="45"/>
      <c r="V139" s="140"/>
    </row>
    <row r="140" spans="1:22" ht="15" hidden="1" customHeight="1" x14ac:dyDescent="0.25">
      <c r="A140" s="143">
        <v>10</v>
      </c>
      <c r="B140" s="31"/>
      <c r="C140" s="22">
        <v>0</v>
      </c>
      <c r="D140" s="23">
        <v>0</v>
      </c>
      <c r="E140" s="70">
        <f t="shared" si="20"/>
        <v>0</v>
      </c>
      <c r="F140" s="3" t="str">
        <f t="shared" si="19"/>
        <v>NO BET</v>
      </c>
      <c r="G140" s="78"/>
      <c r="H140" s="72">
        <f t="shared" si="21"/>
        <v>0</v>
      </c>
      <c r="J140" s="45"/>
      <c r="K140" s="45"/>
      <c r="L140" s="84">
        <f t="shared" si="22"/>
        <v>0</v>
      </c>
      <c r="M140" s="78"/>
      <c r="N140" s="144">
        <v>10</v>
      </c>
      <c r="O140" s="42"/>
      <c r="P140" s="41">
        <v>0</v>
      </c>
      <c r="Q140" s="41">
        <v>0</v>
      </c>
      <c r="R140" s="49">
        <v>0</v>
      </c>
      <c r="S140" s="49">
        <v>0</v>
      </c>
      <c r="T140" s="49">
        <v>0</v>
      </c>
      <c r="U140" s="45"/>
      <c r="V140" s="140"/>
    </row>
    <row r="141" spans="1:22" ht="15" hidden="1" customHeight="1" x14ac:dyDescent="0.25">
      <c r="A141" s="143">
        <v>11</v>
      </c>
      <c r="B141" s="31"/>
      <c r="C141" s="22">
        <v>0</v>
      </c>
      <c r="D141" s="23">
        <v>0</v>
      </c>
      <c r="E141" s="70">
        <f t="shared" si="20"/>
        <v>0</v>
      </c>
      <c r="F141" s="3" t="str">
        <f t="shared" si="19"/>
        <v>NO BET</v>
      </c>
      <c r="G141" s="78"/>
      <c r="H141" s="72">
        <f t="shared" si="21"/>
        <v>0</v>
      </c>
      <c r="J141" s="45"/>
      <c r="K141" s="45"/>
      <c r="L141" s="84">
        <f t="shared" si="22"/>
        <v>0</v>
      </c>
      <c r="M141" s="78"/>
      <c r="N141" s="144">
        <v>11</v>
      </c>
      <c r="O141" s="42"/>
      <c r="P141" s="41">
        <v>0</v>
      </c>
      <c r="Q141" s="41">
        <v>0</v>
      </c>
      <c r="R141" s="49">
        <v>0</v>
      </c>
      <c r="S141" s="49">
        <v>0</v>
      </c>
      <c r="T141" s="49">
        <v>0</v>
      </c>
      <c r="U141" s="45"/>
      <c r="V141" s="140"/>
    </row>
    <row r="142" spans="1:22" ht="15" hidden="1" customHeight="1" x14ac:dyDescent="0.25">
      <c r="A142" s="143">
        <v>12</v>
      </c>
      <c r="B142" s="31"/>
      <c r="C142" s="22">
        <v>0</v>
      </c>
      <c r="D142" s="23">
        <v>0</v>
      </c>
      <c r="E142" s="70">
        <f t="shared" si="20"/>
        <v>0</v>
      </c>
      <c r="F142" s="3" t="str">
        <f t="shared" si="19"/>
        <v>NO BET</v>
      </c>
      <c r="G142" s="78"/>
      <c r="H142" s="72">
        <f t="shared" si="21"/>
        <v>0</v>
      </c>
      <c r="J142" s="45"/>
      <c r="K142" s="45"/>
      <c r="L142" s="84">
        <f t="shared" si="22"/>
        <v>0</v>
      </c>
      <c r="M142" s="78"/>
      <c r="N142" s="144">
        <v>12</v>
      </c>
      <c r="O142" s="43"/>
      <c r="P142" s="41">
        <v>0</v>
      </c>
      <c r="Q142" s="41">
        <v>0</v>
      </c>
      <c r="R142" s="49">
        <v>0</v>
      </c>
      <c r="S142" s="49">
        <v>0</v>
      </c>
      <c r="T142" s="49">
        <v>0</v>
      </c>
      <c r="U142" s="45"/>
      <c r="V142" s="140"/>
    </row>
    <row r="143" spans="1:22" ht="15" hidden="1" customHeight="1" x14ac:dyDescent="0.25">
      <c r="A143" s="143">
        <v>13</v>
      </c>
      <c r="B143" s="31"/>
      <c r="C143" s="22">
        <v>0</v>
      </c>
      <c r="D143" s="23">
        <v>0</v>
      </c>
      <c r="E143" s="70">
        <f t="shared" si="20"/>
        <v>0</v>
      </c>
      <c r="F143" s="3" t="str">
        <f t="shared" si="19"/>
        <v>NO BET</v>
      </c>
      <c r="G143" s="78"/>
      <c r="H143" s="72">
        <f t="shared" si="21"/>
        <v>0</v>
      </c>
      <c r="J143" s="45"/>
      <c r="K143" s="45"/>
      <c r="L143" s="84">
        <f t="shared" si="22"/>
        <v>0</v>
      </c>
      <c r="M143" s="78"/>
      <c r="N143" s="144">
        <v>13</v>
      </c>
      <c r="O143" s="43"/>
      <c r="P143" s="41">
        <v>0</v>
      </c>
      <c r="Q143" s="41">
        <v>0</v>
      </c>
      <c r="R143" s="49">
        <v>0</v>
      </c>
      <c r="S143" s="49">
        <v>0</v>
      </c>
      <c r="T143" s="49">
        <v>0</v>
      </c>
      <c r="U143" s="45"/>
      <c r="V143" s="140"/>
    </row>
    <row r="144" spans="1:22" ht="15" hidden="1" customHeight="1" x14ac:dyDescent="0.25">
      <c r="A144" s="143">
        <v>14</v>
      </c>
      <c r="B144" s="31"/>
      <c r="C144" s="22">
        <v>0</v>
      </c>
      <c r="D144" s="23">
        <v>0</v>
      </c>
      <c r="E144" s="70">
        <f t="shared" si="20"/>
        <v>0</v>
      </c>
      <c r="F144" s="3" t="str">
        <f t="shared" si="19"/>
        <v>NO BET</v>
      </c>
      <c r="G144" s="78"/>
      <c r="H144" s="72">
        <f t="shared" si="21"/>
        <v>0</v>
      </c>
      <c r="J144" s="45"/>
      <c r="K144" s="45"/>
      <c r="L144" s="84">
        <f t="shared" si="22"/>
        <v>0</v>
      </c>
      <c r="M144" s="78" t="s">
        <v>11</v>
      </c>
      <c r="N144" s="144">
        <v>14</v>
      </c>
      <c r="O144" s="43"/>
      <c r="P144" s="41">
        <v>0</v>
      </c>
      <c r="Q144" s="41">
        <v>0</v>
      </c>
      <c r="R144" s="49">
        <v>0</v>
      </c>
      <c r="S144" s="49">
        <v>0</v>
      </c>
      <c r="T144" s="49">
        <v>0</v>
      </c>
      <c r="U144" s="45"/>
      <c r="V144" s="140"/>
    </row>
    <row r="145" spans="1:22" ht="15" hidden="1" customHeight="1" x14ac:dyDescent="0.25">
      <c r="A145" s="143">
        <v>15</v>
      </c>
      <c r="B145" s="31"/>
      <c r="C145" s="26">
        <v>0</v>
      </c>
      <c r="D145" s="27">
        <v>0</v>
      </c>
      <c r="E145" s="70">
        <f t="shared" si="20"/>
        <v>0</v>
      </c>
      <c r="F145" s="3" t="str">
        <f t="shared" si="19"/>
        <v>NO BET</v>
      </c>
      <c r="G145" s="78"/>
      <c r="H145" s="72">
        <f t="shared" si="21"/>
        <v>0</v>
      </c>
      <c r="J145" s="53"/>
      <c r="K145" s="53"/>
      <c r="L145" s="84">
        <f t="shared" si="22"/>
        <v>0</v>
      </c>
      <c r="M145" s="78"/>
      <c r="N145" s="53">
        <v>15</v>
      </c>
      <c r="O145" s="43"/>
      <c r="P145" s="41">
        <v>0</v>
      </c>
      <c r="Q145" s="41">
        <v>0</v>
      </c>
      <c r="R145" s="55">
        <v>0</v>
      </c>
      <c r="S145" s="55">
        <v>0</v>
      </c>
      <c r="T145" s="55">
        <v>0</v>
      </c>
      <c r="U145" s="45"/>
      <c r="V145" s="140"/>
    </row>
    <row r="146" spans="1:22" ht="15" hidden="1" customHeight="1" x14ac:dyDescent="0.3">
      <c r="A146" s="143">
        <v>16</v>
      </c>
      <c r="B146" s="31"/>
      <c r="C146" s="22">
        <v>0</v>
      </c>
      <c r="D146" s="23">
        <v>0</v>
      </c>
      <c r="E146" s="70">
        <f t="shared" si="20"/>
        <v>0</v>
      </c>
      <c r="F146" s="3" t="str">
        <f t="shared" si="19"/>
        <v>NO BET</v>
      </c>
      <c r="G146" s="78"/>
      <c r="H146" s="72">
        <f t="shared" si="21"/>
        <v>0</v>
      </c>
      <c r="J146" s="45"/>
      <c r="K146" s="45"/>
      <c r="L146" s="84">
        <f t="shared" si="22"/>
        <v>0</v>
      </c>
      <c r="M146" s="78"/>
      <c r="N146" s="144">
        <v>16</v>
      </c>
      <c r="O146" s="44"/>
      <c r="P146" s="41">
        <v>0</v>
      </c>
      <c r="Q146" s="41">
        <v>0</v>
      </c>
      <c r="R146" s="49">
        <v>0</v>
      </c>
      <c r="S146" s="49">
        <v>0</v>
      </c>
      <c r="T146" s="49">
        <v>0</v>
      </c>
      <c r="U146" s="45"/>
      <c r="V146" s="140"/>
    </row>
    <row r="147" spans="1:22" ht="15" hidden="1" customHeight="1" x14ac:dyDescent="0.3">
      <c r="A147" s="143">
        <v>17</v>
      </c>
      <c r="B147" s="31"/>
      <c r="C147" s="22">
        <v>0</v>
      </c>
      <c r="D147" s="23">
        <v>0</v>
      </c>
      <c r="E147" s="70">
        <f t="shared" si="20"/>
        <v>0</v>
      </c>
      <c r="F147" s="3" t="str">
        <f t="shared" si="19"/>
        <v>NO BET</v>
      </c>
      <c r="G147" s="78"/>
      <c r="H147" s="72">
        <f t="shared" si="21"/>
        <v>0</v>
      </c>
      <c r="J147" s="45"/>
      <c r="K147" s="45"/>
      <c r="L147" s="84">
        <f t="shared" si="22"/>
        <v>0</v>
      </c>
      <c r="M147" s="78"/>
      <c r="N147" s="144">
        <v>17</v>
      </c>
      <c r="O147" s="44"/>
      <c r="P147" s="41">
        <v>0</v>
      </c>
      <c r="Q147" s="41">
        <v>0</v>
      </c>
      <c r="R147" s="49">
        <v>0</v>
      </c>
      <c r="S147" s="49">
        <v>0</v>
      </c>
      <c r="T147" s="49">
        <v>0</v>
      </c>
      <c r="U147" s="45"/>
      <c r="V147" s="140"/>
    </row>
    <row r="148" spans="1:22" ht="15" hidden="1" customHeight="1" x14ac:dyDescent="0.3">
      <c r="A148" s="143">
        <v>18</v>
      </c>
      <c r="B148" s="31"/>
      <c r="C148" s="22">
        <v>0</v>
      </c>
      <c r="D148" s="23">
        <v>0</v>
      </c>
      <c r="E148" s="70">
        <f t="shared" si="20"/>
        <v>0</v>
      </c>
      <c r="F148" s="3" t="str">
        <f t="shared" si="19"/>
        <v>NO BET</v>
      </c>
      <c r="G148" s="78"/>
      <c r="H148" s="72">
        <f t="shared" si="21"/>
        <v>0</v>
      </c>
      <c r="J148" s="45"/>
      <c r="K148" s="45"/>
      <c r="L148" s="84">
        <f t="shared" si="22"/>
        <v>0</v>
      </c>
      <c r="M148" s="78"/>
      <c r="N148" s="144">
        <v>18</v>
      </c>
      <c r="O148" s="44"/>
      <c r="P148" s="41">
        <v>0</v>
      </c>
      <c r="Q148" s="41">
        <v>0</v>
      </c>
      <c r="R148" s="49">
        <v>0</v>
      </c>
      <c r="S148" s="49">
        <v>0</v>
      </c>
      <c r="T148" s="49">
        <v>0</v>
      </c>
      <c r="U148" s="45"/>
      <c r="V148" s="140"/>
    </row>
    <row r="149" spans="1:22" ht="15" hidden="1" customHeight="1" x14ac:dyDescent="0.3">
      <c r="A149" s="143">
        <v>19</v>
      </c>
      <c r="B149" s="31"/>
      <c r="C149" s="22">
        <v>0</v>
      </c>
      <c r="D149" s="23">
        <v>0</v>
      </c>
      <c r="E149" s="70">
        <f t="shared" si="20"/>
        <v>0</v>
      </c>
      <c r="F149" s="3" t="str">
        <f t="shared" si="19"/>
        <v>NO BET</v>
      </c>
      <c r="G149" s="78"/>
      <c r="H149" s="72">
        <f t="shared" si="21"/>
        <v>0</v>
      </c>
      <c r="J149" s="45"/>
      <c r="K149" s="45"/>
      <c r="L149" s="84">
        <f t="shared" si="22"/>
        <v>0</v>
      </c>
      <c r="M149" s="78"/>
      <c r="N149" s="144">
        <v>19</v>
      </c>
      <c r="O149" s="44"/>
      <c r="P149" s="41">
        <v>0</v>
      </c>
      <c r="Q149" s="41">
        <v>0</v>
      </c>
      <c r="R149" s="49">
        <v>0</v>
      </c>
      <c r="S149" s="49">
        <v>0</v>
      </c>
      <c r="T149" s="49">
        <v>0</v>
      </c>
      <c r="U149" s="45"/>
      <c r="V149" s="140"/>
    </row>
    <row r="150" spans="1:22" ht="15" hidden="1" customHeight="1" x14ac:dyDescent="0.3">
      <c r="A150" s="143">
        <v>20</v>
      </c>
      <c r="B150" s="31"/>
      <c r="C150" s="22">
        <v>0</v>
      </c>
      <c r="D150" s="23">
        <v>0</v>
      </c>
      <c r="E150" s="70">
        <f t="shared" si="20"/>
        <v>0</v>
      </c>
      <c r="F150" s="3" t="str">
        <f t="shared" si="19"/>
        <v>NO BET</v>
      </c>
      <c r="G150" s="78"/>
      <c r="H150" s="72">
        <f t="shared" si="21"/>
        <v>0</v>
      </c>
      <c r="I150" s="2"/>
      <c r="J150" s="45"/>
      <c r="K150" s="45"/>
      <c r="L150" s="84">
        <f t="shared" si="22"/>
        <v>0</v>
      </c>
      <c r="M150" s="78"/>
      <c r="N150" s="144">
        <v>20</v>
      </c>
      <c r="O150" s="44"/>
      <c r="P150" s="41">
        <v>0</v>
      </c>
      <c r="Q150" s="41">
        <v>0</v>
      </c>
      <c r="R150" s="49">
        <v>0</v>
      </c>
      <c r="S150" s="49">
        <v>0</v>
      </c>
      <c r="T150" s="49">
        <v>0</v>
      </c>
      <c r="U150" s="45"/>
      <c r="V150" s="140"/>
    </row>
    <row r="151" spans="1:22" ht="15" hidden="1" customHeight="1" x14ac:dyDescent="0.3">
      <c r="A151" s="143">
        <v>21</v>
      </c>
      <c r="B151" s="31"/>
      <c r="C151" s="22">
        <v>0</v>
      </c>
      <c r="D151" s="23">
        <v>0</v>
      </c>
      <c r="E151" s="70">
        <f t="shared" si="20"/>
        <v>0</v>
      </c>
      <c r="F151" s="3" t="str">
        <f t="shared" si="19"/>
        <v>NO BET</v>
      </c>
      <c r="G151" s="78"/>
      <c r="H151" s="72">
        <f t="shared" si="21"/>
        <v>0</v>
      </c>
      <c r="J151" s="45"/>
      <c r="K151" s="45"/>
      <c r="L151" s="84">
        <f t="shared" si="22"/>
        <v>0</v>
      </c>
      <c r="M151" s="77"/>
      <c r="N151" s="144">
        <v>21</v>
      </c>
      <c r="O151" s="44"/>
      <c r="P151" s="41">
        <v>0</v>
      </c>
      <c r="Q151" s="41">
        <v>0</v>
      </c>
      <c r="R151" s="49">
        <v>0</v>
      </c>
      <c r="S151" s="49">
        <v>0</v>
      </c>
      <c r="T151" s="49">
        <v>0</v>
      </c>
      <c r="U151" s="45"/>
      <c r="V151" s="140"/>
    </row>
    <row r="152" spans="1:22" ht="15" hidden="1" customHeight="1" x14ac:dyDescent="0.3">
      <c r="A152" s="143">
        <v>22</v>
      </c>
      <c r="B152" s="31"/>
      <c r="C152" s="26">
        <v>0</v>
      </c>
      <c r="D152" s="27">
        <v>0</v>
      </c>
      <c r="E152" s="70">
        <f t="shared" si="20"/>
        <v>0</v>
      </c>
      <c r="F152" s="3" t="str">
        <f t="shared" si="19"/>
        <v>NO BET</v>
      </c>
      <c r="G152" s="78"/>
      <c r="H152" s="72">
        <f t="shared" si="21"/>
        <v>0</v>
      </c>
      <c r="J152" s="45"/>
      <c r="K152" s="45"/>
      <c r="L152" s="84">
        <f t="shared" si="22"/>
        <v>0</v>
      </c>
      <c r="M152" s="78"/>
      <c r="N152" s="144">
        <v>22</v>
      </c>
      <c r="O152" s="44"/>
      <c r="P152" s="41">
        <v>0</v>
      </c>
      <c r="Q152" s="41">
        <v>0</v>
      </c>
      <c r="R152" s="49">
        <v>0</v>
      </c>
      <c r="S152" s="49">
        <v>0</v>
      </c>
      <c r="T152" s="49">
        <v>0</v>
      </c>
      <c r="U152" s="45"/>
      <c r="V152" s="140"/>
    </row>
    <row r="153" spans="1:22" ht="15" hidden="1" customHeight="1" x14ac:dyDescent="0.3">
      <c r="A153" s="143">
        <v>23</v>
      </c>
      <c r="B153" s="31"/>
      <c r="C153" s="22">
        <v>0</v>
      </c>
      <c r="D153" s="23">
        <v>0</v>
      </c>
      <c r="E153" s="70">
        <f t="shared" si="20"/>
        <v>0</v>
      </c>
      <c r="F153" s="3" t="str">
        <f t="shared" si="19"/>
        <v>NO BET</v>
      </c>
      <c r="G153" s="78"/>
      <c r="H153" s="72">
        <f t="shared" si="21"/>
        <v>0</v>
      </c>
      <c r="J153" s="45"/>
      <c r="K153" s="45"/>
      <c r="L153" s="84">
        <f t="shared" si="22"/>
        <v>0</v>
      </c>
      <c r="M153" s="78"/>
      <c r="N153" s="144">
        <v>23</v>
      </c>
      <c r="O153" s="44"/>
      <c r="P153" s="41">
        <v>0</v>
      </c>
      <c r="Q153" s="41">
        <v>0</v>
      </c>
      <c r="R153" s="49">
        <v>0</v>
      </c>
      <c r="S153" s="49">
        <v>0</v>
      </c>
      <c r="T153" s="49">
        <v>0</v>
      </c>
      <c r="U153" s="45"/>
      <c r="V153" s="140"/>
    </row>
    <row r="154" spans="1:22" ht="15" hidden="1" customHeight="1" x14ac:dyDescent="0.3">
      <c r="A154" s="143">
        <v>24</v>
      </c>
      <c r="B154" s="31"/>
      <c r="C154" s="22">
        <v>0</v>
      </c>
      <c r="D154" s="23">
        <v>0</v>
      </c>
      <c r="E154" s="70">
        <f t="shared" si="20"/>
        <v>0</v>
      </c>
      <c r="F154" s="3" t="str">
        <f t="shared" si="19"/>
        <v>NO BET</v>
      </c>
      <c r="G154" s="78"/>
      <c r="H154" s="72">
        <f t="shared" si="21"/>
        <v>0</v>
      </c>
      <c r="J154" s="45"/>
      <c r="K154" s="45"/>
      <c r="L154" s="84">
        <f t="shared" si="22"/>
        <v>0</v>
      </c>
      <c r="M154" s="78"/>
      <c r="N154" s="144">
        <v>24</v>
      </c>
      <c r="O154" s="44"/>
      <c r="P154" s="41">
        <v>0</v>
      </c>
      <c r="Q154" s="41">
        <v>0</v>
      </c>
      <c r="R154" s="49">
        <v>0</v>
      </c>
      <c r="S154" s="49">
        <v>0</v>
      </c>
      <c r="T154" s="49">
        <v>0</v>
      </c>
      <c r="U154" s="45"/>
      <c r="V154" s="140"/>
    </row>
    <row r="155" spans="1:22" ht="15" hidden="1" customHeight="1" x14ac:dyDescent="0.25">
      <c r="N155" s="314"/>
      <c r="O155" s="314"/>
      <c r="P155" s="314"/>
      <c r="Q155" s="314"/>
      <c r="R155" s="314"/>
      <c r="S155" s="314"/>
      <c r="T155" s="314"/>
    </row>
    <row r="156" spans="1:22" ht="15" hidden="1" customHeight="1" x14ac:dyDescent="0.25">
      <c r="A156" s="24"/>
      <c r="B156" s="137" t="s">
        <v>40</v>
      </c>
      <c r="C156" s="2"/>
      <c r="D156" s="4"/>
      <c r="E156" s="5" t="s">
        <v>9</v>
      </c>
      <c r="F156" s="6">
        <f>SUM(F131:F154)</f>
        <v>0</v>
      </c>
      <c r="G156" s="7" t="s">
        <v>10</v>
      </c>
      <c r="H156" s="6">
        <f>SUM(H131:H155)</f>
        <v>0</v>
      </c>
      <c r="N156" s="56"/>
      <c r="O156" s="56"/>
      <c r="P156" s="56"/>
      <c r="Q156" s="56"/>
      <c r="R156" s="56"/>
      <c r="S156" s="138" t="s">
        <v>19</v>
      </c>
      <c r="T156" s="139"/>
      <c r="U156" s="141"/>
    </row>
    <row r="157" spans="1:22" ht="15" hidden="1" customHeight="1" x14ac:dyDescent="0.25">
      <c r="A157" s="81"/>
      <c r="B157" s="81"/>
      <c r="C157" s="13"/>
      <c r="D157" s="18"/>
      <c r="E157" s="82"/>
      <c r="F157" s="14"/>
      <c r="G157" s="78"/>
      <c r="H157" s="81"/>
      <c r="M157" s="2"/>
      <c r="N157" s="19"/>
    </row>
    <row r="158" spans="1:22" ht="15" hidden="1" customHeight="1" x14ac:dyDescent="0.25">
      <c r="A158" s="10" t="s">
        <v>4</v>
      </c>
      <c r="B158" s="10"/>
      <c r="C158" s="35"/>
      <c r="D158" s="10" t="s">
        <v>13</v>
      </c>
      <c r="E158" s="321" t="s">
        <v>8</v>
      </c>
      <c r="F158" s="322">
        <v>0.9</v>
      </c>
      <c r="G158" s="323" t="s">
        <v>2</v>
      </c>
      <c r="H158" s="324">
        <v>100</v>
      </c>
      <c r="I158" s="328" t="s">
        <v>1</v>
      </c>
      <c r="J158" s="318" t="s">
        <v>18</v>
      </c>
      <c r="K158" s="318" t="s">
        <v>18</v>
      </c>
      <c r="L158" s="9"/>
      <c r="M158" s="317"/>
      <c r="N158" s="10" t="s">
        <v>4</v>
      </c>
      <c r="O158" s="32"/>
      <c r="P158" s="32"/>
      <c r="Q158" s="32"/>
      <c r="R158" s="32"/>
      <c r="S158" s="32"/>
      <c r="T158" s="32"/>
      <c r="U158" s="146" t="s">
        <v>45</v>
      </c>
    </row>
    <row r="159" spans="1:22" ht="15" hidden="1" customHeight="1" x14ac:dyDescent="0.25">
      <c r="A159" s="8" t="s">
        <v>5</v>
      </c>
      <c r="B159" s="48">
        <v>7</v>
      </c>
      <c r="C159" s="9"/>
      <c r="D159" s="9"/>
      <c r="E159" s="321"/>
      <c r="F159" s="322"/>
      <c r="G159" s="323"/>
      <c r="H159" s="324"/>
      <c r="I159" s="328"/>
      <c r="J159" s="318"/>
      <c r="K159" s="318"/>
      <c r="L159" s="8"/>
      <c r="M159" s="317"/>
      <c r="N159" s="8" t="s">
        <v>5</v>
      </c>
      <c r="O159" s="57">
        <v>6</v>
      </c>
      <c r="P159" s="34"/>
      <c r="Q159" s="34"/>
      <c r="R159" s="34"/>
      <c r="S159" s="34"/>
      <c r="T159" s="34"/>
      <c r="U159" s="146" t="s">
        <v>46</v>
      </c>
      <c r="V159" s="2"/>
    </row>
    <row r="160" spans="1:22" ht="15" hidden="1" customHeight="1" x14ac:dyDescent="0.25">
      <c r="A160" s="9"/>
      <c r="B160" s="9"/>
      <c r="C160" s="9"/>
      <c r="D160" s="315" t="s">
        <v>23</v>
      </c>
      <c r="E160" s="320" t="s">
        <v>24</v>
      </c>
      <c r="F160" s="9"/>
      <c r="G160" s="9"/>
      <c r="H160" s="9"/>
      <c r="I160" s="315" t="s">
        <v>15</v>
      </c>
      <c r="J160" s="146" t="s">
        <v>28</v>
      </c>
      <c r="K160" s="319" t="s">
        <v>41</v>
      </c>
      <c r="L160" s="85" t="s">
        <v>25</v>
      </c>
      <c r="M160" s="317"/>
      <c r="N160" s="33"/>
      <c r="O160" s="34"/>
      <c r="P160" s="34" t="s">
        <v>61</v>
      </c>
      <c r="Q160" s="34"/>
      <c r="R160" s="34" t="s">
        <v>60</v>
      </c>
      <c r="S160" s="148"/>
      <c r="T160" s="34"/>
      <c r="U160" s="315" t="s">
        <v>47</v>
      </c>
      <c r="V160" s="2"/>
    </row>
    <row r="161" spans="1:22" ht="15" hidden="1" customHeight="1" x14ac:dyDescent="0.25">
      <c r="A161" s="1" t="s">
        <v>16</v>
      </c>
      <c r="B161" s="25"/>
      <c r="C161" s="1" t="s">
        <v>6</v>
      </c>
      <c r="D161" s="315"/>
      <c r="E161" s="320"/>
      <c r="F161" s="1" t="s">
        <v>0</v>
      </c>
      <c r="G161" s="1" t="s">
        <v>7</v>
      </c>
      <c r="H161" s="1" t="s">
        <v>3</v>
      </c>
      <c r="I161" s="315"/>
      <c r="J161" s="146" t="s">
        <v>27</v>
      </c>
      <c r="K161" s="319"/>
      <c r="L161" s="85" t="s">
        <v>26</v>
      </c>
      <c r="M161" s="317"/>
      <c r="N161" s="35" t="s">
        <v>16</v>
      </c>
      <c r="O161" s="35" t="s">
        <v>17</v>
      </c>
      <c r="P161" s="36" t="s">
        <v>65</v>
      </c>
      <c r="Q161" s="37" t="s">
        <v>66</v>
      </c>
      <c r="R161" s="37" t="s">
        <v>64</v>
      </c>
      <c r="S161" s="37" t="s">
        <v>63</v>
      </c>
      <c r="T161" s="37" t="s">
        <v>62</v>
      </c>
      <c r="U161" s="315"/>
    </row>
    <row r="162" spans="1:22" ht="15" hidden="1" customHeight="1" x14ac:dyDescent="0.25">
      <c r="A162" s="143">
        <v>1</v>
      </c>
      <c r="B162" s="31"/>
      <c r="C162" s="26">
        <v>0</v>
      </c>
      <c r="D162" s="27">
        <v>0</v>
      </c>
      <c r="E162" s="70">
        <f>D162</f>
        <v>0</v>
      </c>
      <c r="F162" s="3" t="str">
        <f t="shared" ref="F162:F185" si="23">IF(I162="B", $H$158/C162*$F$158,IF(E162&lt;=C162,$I$158,IF(E162&gt;C162,SUM($H$158/C162*$F$158,0,ROUNDUP(,0)))))</f>
        <v>NO BET</v>
      </c>
      <c r="G162" s="78"/>
      <c r="H162" s="72">
        <f>IF(F162="NO BET",0,IF(G162&gt;1,F162*-1,IF(G162=1,SUM(F162*E162-F162,0))))</f>
        <v>0</v>
      </c>
      <c r="J162" s="53"/>
      <c r="K162" s="53"/>
      <c r="L162" s="83">
        <v>0</v>
      </c>
      <c r="M162" s="78"/>
      <c r="N162" s="53">
        <v>1</v>
      </c>
      <c r="O162" s="40"/>
      <c r="P162" s="41">
        <v>0</v>
      </c>
      <c r="Q162" s="41">
        <v>0</v>
      </c>
      <c r="R162" s="55">
        <v>0</v>
      </c>
      <c r="S162" s="55">
        <v>0</v>
      </c>
      <c r="T162" s="55">
        <v>0</v>
      </c>
      <c r="U162" s="45"/>
      <c r="V162" s="140"/>
    </row>
    <row r="163" spans="1:22" ht="15" hidden="1" customHeight="1" x14ac:dyDescent="0.25">
      <c r="A163" s="143">
        <v>2</v>
      </c>
      <c r="B163" s="31"/>
      <c r="C163" s="26">
        <v>0</v>
      </c>
      <c r="D163" s="27">
        <v>0</v>
      </c>
      <c r="E163" s="70">
        <f t="shared" ref="E163:E185" si="24">D163</f>
        <v>0</v>
      </c>
      <c r="F163" s="3" t="str">
        <f t="shared" si="23"/>
        <v>NO BET</v>
      </c>
      <c r="G163" s="78"/>
      <c r="H163" s="72">
        <f t="shared" ref="H163:H185" si="25">IF(F163="NO BET",0,IF(G163&gt;1,F163*-1,IF(G163=1,SUM(F163*E163-F163,0))))</f>
        <v>0</v>
      </c>
      <c r="J163" s="45"/>
      <c r="K163" s="45"/>
      <c r="L163" s="83">
        <f t="shared" ref="L163:L185" si="26">SUM(I163*J163*K163)</f>
        <v>0</v>
      </c>
      <c r="M163" s="77"/>
      <c r="N163" s="144">
        <v>2</v>
      </c>
      <c r="O163" s="42"/>
      <c r="P163" s="41">
        <v>0</v>
      </c>
      <c r="Q163" s="41">
        <v>0</v>
      </c>
      <c r="R163" s="49">
        <v>0</v>
      </c>
      <c r="S163" s="49">
        <v>0</v>
      </c>
      <c r="T163" s="49">
        <v>0</v>
      </c>
      <c r="U163" s="45"/>
      <c r="V163" s="140"/>
    </row>
    <row r="164" spans="1:22" ht="15" hidden="1" customHeight="1" x14ac:dyDescent="0.25">
      <c r="A164" s="143">
        <v>3</v>
      </c>
      <c r="B164" s="31"/>
      <c r="C164" s="22">
        <v>0</v>
      </c>
      <c r="D164" s="23">
        <v>0</v>
      </c>
      <c r="E164" s="70">
        <f t="shared" si="24"/>
        <v>0</v>
      </c>
      <c r="F164" s="3" t="str">
        <f t="shared" si="23"/>
        <v>NO BET</v>
      </c>
      <c r="G164" s="78"/>
      <c r="H164" s="72">
        <f t="shared" si="25"/>
        <v>0</v>
      </c>
      <c r="J164" s="45"/>
      <c r="K164" s="45"/>
      <c r="L164" s="83">
        <f t="shared" si="26"/>
        <v>0</v>
      </c>
      <c r="M164" s="77"/>
      <c r="N164" s="144">
        <v>3</v>
      </c>
      <c r="O164" s="42"/>
      <c r="P164" s="41">
        <v>0</v>
      </c>
      <c r="Q164" s="41">
        <v>0</v>
      </c>
      <c r="R164" s="49">
        <v>0</v>
      </c>
      <c r="S164" s="49">
        <v>0</v>
      </c>
      <c r="T164" s="49">
        <v>0</v>
      </c>
      <c r="U164" s="45"/>
      <c r="V164" s="140"/>
    </row>
    <row r="165" spans="1:22" ht="15" hidden="1" customHeight="1" x14ac:dyDescent="0.25">
      <c r="A165" s="143">
        <v>4</v>
      </c>
      <c r="B165" s="31"/>
      <c r="C165" s="22">
        <v>0</v>
      </c>
      <c r="D165" s="23">
        <v>0</v>
      </c>
      <c r="E165" s="70">
        <f t="shared" si="24"/>
        <v>0</v>
      </c>
      <c r="F165" s="3" t="str">
        <f t="shared" si="23"/>
        <v>NO BET</v>
      </c>
      <c r="G165" s="78"/>
      <c r="H165" s="72">
        <f t="shared" si="25"/>
        <v>0</v>
      </c>
      <c r="J165" s="45"/>
      <c r="K165" s="45"/>
      <c r="L165" s="83">
        <f t="shared" si="26"/>
        <v>0</v>
      </c>
      <c r="M165" s="78"/>
      <c r="N165" s="144">
        <v>4</v>
      </c>
      <c r="O165" s="42"/>
      <c r="P165" s="41">
        <v>0</v>
      </c>
      <c r="Q165" s="41">
        <v>0</v>
      </c>
      <c r="R165" s="49">
        <v>0</v>
      </c>
      <c r="S165" s="49">
        <v>0</v>
      </c>
      <c r="T165" s="49">
        <v>0</v>
      </c>
      <c r="U165" s="45"/>
      <c r="V165" s="140"/>
    </row>
    <row r="166" spans="1:22" ht="15" hidden="1" customHeight="1" x14ac:dyDescent="0.25">
      <c r="A166" s="143">
        <v>5</v>
      </c>
      <c r="B166" s="31"/>
      <c r="C166" s="22">
        <v>0</v>
      </c>
      <c r="D166" s="23">
        <v>0</v>
      </c>
      <c r="E166" s="70">
        <f t="shared" si="24"/>
        <v>0</v>
      </c>
      <c r="F166" s="3" t="str">
        <f t="shared" si="23"/>
        <v>NO BET</v>
      </c>
      <c r="G166" s="78"/>
      <c r="H166" s="72">
        <f t="shared" si="25"/>
        <v>0</v>
      </c>
      <c r="J166" s="45"/>
      <c r="K166" s="45"/>
      <c r="L166" s="83">
        <f t="shared" si="26"/>
        <v>0</v>
      </c>
      <c r="M166" s="78"/>
      <c r="N166" s="144">
        <v>5</v>
      </c>
      <c r="O166" s="42"/>
      <c r="P166" s="41">
        <v>0</v>
      </c>
      <c r="Q166" s="41">
        <v>0</v>
      </c>
      <c r="R166" s="49">
        <v>0</v>
      </c>
      <c r="S166" s="49">
        <v>0</v>
      </c>
      <c r="T166" s="49">
        <v>0</v>
      </c>
      <c r="U166" s="45"/>
      <c r="V166" s="140"/>
    </row>
    <row r="167" spans="1:22" ht="15" hidden="1" customHeight="1" x14ac:dyDescent="0.25">
      <c r="A167" s="143">
        <v>6</v>
      </c>
      <c r="B167" s="31"/>
      <c r="C167" s="22">
        <v>0</v>
      </c>
      <c r="D167" s="23">
        <v>0</v>
      </c>
      <c r="E167" s="70">
        <f t="shared" si="24"/>
        <v>0</v>
      </c>
      <c r="F167" s="3" t="str">
        <f t="shared" si="23"/>
        <v>NO BET</v>
      </c>
      <c r="G167" s="78"/>
      <c r="H167" s="72">
        <f t="shared" si="25"/>
        <v>0</v>
      </c>
      <c r="J167" s="45"/>
      <c r="K167" s="45"/>
      <c r="L167" s="83">
        <f t="shared" si="26"/>
        <v>0</v>
      </c>
      <c r="M167" s="78"/>
      <c r="N167" s="144">
        <v>6</v>
      </c>
      <c r="O167" s="42"/>
      <c r="P167" s="41">
        <v>0</v>
      </c>
      <c r="Q167" s="41">
        <v>0</v>
      </c>
      <c r="R167" s="49">
        <v>0</v>
      </c>
      <c r="S167" s="49">
        <v>0</v>
      </c>
      <c r="T167" s="49">
        <v>0</v>
      </c>
      <c r="U167" s="45"/>
      <c r="V167" s="140"/>
    </row>
    <row r="168" spans="1:22" ht="15" hidden="1" customHeight="1" x14ac:dyDescent="0.25">
      <c r="A168" s="143">
        <v>7</v>
      </c>
      <c r="B168" s="31"/>
      <c r="C168" s="26">
        <v>0</v>
      </c>
      <c r="D168" s="27">
        <v>0</v>
      </c>
      <c r="E168" s="70">
        <f t="shared" si="24"/>
        <v>0</v>
      </c>
      <c r="F168" s="3" t="str">
        <f t="shared" si="23"/>
        <v>NO BET</v>
      </c>
      <c r="G168" s="78"/>
      <c r="H168" s="72">
        <f t="shared" si="25"/>
        <v>0</v>
      </c>
      <c r="I168" s="2"/>
      <c r="J168" s="45"/>
      <c r="K168" s="45"/>
      <c r="L168" s="83">
        <f t="shared" si="26"/>
        <v>0</v>
      </c>
      <c r="M168" s="78"/>
      <c r="N168" s="144">
        <v>7</v>
      </c>
      <c r="O168" s="42"/>
      <c r="P168" s="41">
        <v>0</v>
      </c>
      <c r="Q168" s="41">
        <v>0</v>
      </c>
      <c r="R168" s="49">
        <v>0</v>
      </c>
      <c r="S168" s="49">
        <v>0</v>
      </c>
      <c r="T168" s="49">
        <v>0</v>
      </c>
      <c r="U168" s="45"/>
      <c r="V168" s="140"/>
    </row>
    <row r="169" spans="1:22" ht="15" hidden="1" customHeight="1" x14ac:dyDescent="0.25">
      <c r="A169" s="143">
        <v>8</v>
      </c>
      <c r="B169" s="31"/>
      <c r="C169" s="22">
        <v>0</v>
      </c>
      <c r="D169" s="23">
        <v>0</v>
      </c>
      <c r="E169" s="70">
        <f t="shared" si="24"/>
        <v>0</v>
      </c>
      <c r="F169" s="3" t="str">
        <f t="shared" si="23"/>
        <v>NO BET</v>
      </c>
      <c r="G169" s="78"/>
      <c r="H169" s="72">
        <f t="shared" si="25"/>
        <v>0</v>
      </c>
      <c r="J169" s="45"/>
      <c r="K169" s="45"/>
      <c r="L169" s="83">
        <f t="shared" si="26"/>
        <v>0</v>
      </c>
      <c r="M169" s="78"/>
      <c r="N169" s="144">
        <v>8</v>
      </c>
      <c r="O169" s="42"/>
      <c r="P169" s="41">
        <v>0</v>
      </c>
      <c r="Q169" s="41">
        <v>0</v>
      </c>
      <c r="R169" s="49">
        <v>0</v>
      </c>
      <c r="S169" s="49">
        <v>0</v>
      </c>
      <c r="T169" s="49">
        <v>0</v>
      </c>
      <c r="U169" s="45"/>
      <c r="V169" s="140"/>
    </row>
    <row r="170" spans="1:22" ht="15" hidden="1" customHeight="1" x14ac:dyDescent="0.25">
      <c r="A170" s="143">
        <v>9</v>
      </c>
      <c r="B170" s="31"/>
      <c r="C170" s="22">
        <v>0</v>
      </c>
      <c r="D170" s="23">
        <v>0</v>
      </c>
      <c r="E170" s="70">
        <f t="shared" si="24"/>
        <v>0</v>
      </c>
      <c r="F170" s="3" t="str">
        <f t="shared" si="23"/>
        <v>NO BET</v>
      </c>
      <c r="G170" s="78"/>
      <c r="H170" s="72">
        <f t="shared" si="25"/>
        <v>0</v>
      </c>
      <c r="J170" s="45"/>
      <c r="K170" s="45"/>
      <c r="L170" s="83">
        <f t="shared" si="26"/>
        <v>0</v>
      </c>
      <c r="M170" s="78"/>
      <c r="N170" s="144">
        <v>9</v>
      </c>
      <c r="O170" s="42"/>
      <c r="P170" s="41">
        <v>0</v>
      </c>
      <c r="Q170" s="41">
        <v>0</v>
      </c>
      <c r="R170" s="49">
        <v>0</v>
      </c>
      <c r="S170" s="49">
        <v>0</v>
      </c>
      <c r="T170" s="49">
        <v>0</v>
      </c>
      <c r="U170" s="45"/>
      <c r="V170" s="140"/>
    </row>
    <row r="171" spans="1:22" ht="15" hidden="1" customHeight="1" x14ac:dyDescent="0.25">
      <c r="A171" s="143">
        <v>10</v>
      </c>
      <c r="B171" s="31"/>
      <c r="C171" s="22">
        <v>0</v>
      </c>
      <c r="D171" s="23">
        <v>0</v>
      </c>
      <c r="E171" s="70">
        <f t="shared" si="24"/>
        <v>0</v>
      </c>
      <c r="F171" s="3" t="str">
        <f t="shared" si="23"/>
        <v>NO BET</v>
      </c>
      <c r="G171" s="78"/>
      <c r="H171" s="72">
        <f t="shared" si="25"/>
        <v>0</v>
      </c>
      <c r="J171" s="45"/>
      <c r="K171" s="45"/>
      <c r="L171" s="84">
        <f t="shared" si="26"/>
        <v>0</v>
      </c>
      <c r="M171" s="78"/>
      <c r="N171" s="144">
        <v>10</v>
      </c>
      <c r="O171" s="42"/>
      <c r="P171" s="41">
        <v>0</v>
      </c>
      <c r="Q171" s="41">
        <v>0</v>
      </c>
      <c r="R171" s="49">
        <v>0</v>
      </c>
      <c r="S171" s="49">
        <v>0</v>
      </c>
      <c r="T171" s="49">
        <v>0</v>
      </c>
      <c r="U171" s="45"/>
      <c r="V171" s="140"/>
    </row>
    <row r="172" spans="1:22" ht="15" hidden="1" customHeight="1" x14ac:dyDescent="0.25">
      <c r="A172" s="143">
        <v>11</v>
      </c>
      <c r="B172" s="31"/>
      <c r="C172" s="22">
        <v>0</v>
      </c>
      <c r="D172" s="23">
        <v>0</v>
      </c>
      <c r="E172" s="70">
        <f t="shared" si="24"/>
        <v>0</v>
      </c>
      <c r="F172" s="3" t="str">
        <f t="shared" si="23"/>
        <v>NO BET</v>
      </c>
      <c r="G172" s="78"/>
      <c r="H172" s="72">
        <f t="shared" si="25"/>
        <v>0</v>
      </c>
      <c r="J172" s="45"/>
      <c r="K172" s="45"/>
      <c r="L172" s="84">
        <f t="shared" si="26"/>
        <v>0</v>
      </c>
      <c r="M172" s="78"/>
      <c r="N172" s="144">
        <v>11</v>
      </c>
      <c r="O172" s="42"/>
      <c r="P172" s="41">
        <v>0</v>
      </c>
      <c r="Q172" s="41">
        <v>0</v>
      </c>
      <c r="R172" s="49">
        <v>0</v>
      </c>
      <c r="S172" s="49">
        <v>0</v>
      </c>
      <c r="T172" s="49">
        <v>0</v>
      </c>
      <c r="U172" s="45"/>
      <c r="V172" s="140"/>
    </row>
    <row r="173" spans="1:22" ht="15" hidden="1" customHeight="1" x14ac:dyDescent="0.25">
      <c r="A173" s="143">
        <v>12</v>
      </c>
      <c r="B173" s="31"/>
      <c r="C173" s="22">
        <v>0</v>
      </c>
      <c r="D173" s="23">
        <v>0</v>
      </c>
      <c r="E173" s="70">
        <f t="shared" si="24"/>
        <v>0</v>
      </c>
      <c r="F173" s="3" t="str">
        <f t="shared" si="23"/>
        <v>NO BET</v>
      </c>
      <c r="G173" s="78"/>
      <c r="H173" s="72">
        <f t="shared" si="25"/>
        <v>0</v>
      </c>
      <c r="J173" s="45"/>
      <c r="K173" s="45"/>
      <c r="L173" s="84">
        <f t="shared" si="26"/>
        <v>0</v>
      </c>
      <c r="M173" s="78"/>
      <c r="N173" s="144">
        <v>12</v>
      </c>
      <c r="O173" s="43"/>
      <c r="P173" s="41">
        <v>0</v>
      </c>
      <c r="Q173" s="41">
        <v>0</v>
      </c>
      <c r="R173" s="49">
        <v>0</v>
      </c>
      <c r="S173" s="49">
        <v>0</v>
      </c>
      <c r="T173" s="49">
        <v>0</v>
      </c>
      <c r="U173" s="45"/>
      <c r="V173" s="140"/>
    </row>
    <row r="174" spans="1:22" ht="15" hidden="1" customHeight="1" x14ac:dyDescent="0.25">
      <c r="A174" s="143">
        <v>13</v>
      </c>
      <c r="B174" s="31"/>
      <c r="C174" s="22">
        <v>0</v>
      </c>
      <c r="D174" s="23">
        <v>0</v>
      </c>
      <c r="E174" s="70">
        <f t="shared" si="24"/>
        <v>0</v>
      </c>
      <c r="F174" s="3" t="str">
        <f t="shared" si="23"/>
        <v>NO BET</v>
      </c>
      <c r="G174" s="78"/>
      <c r="H174" s="72">
        <f t="shared" si="25"/>
        <v>0</v>
      </c>
      <c r="J174" s="45"/>
      <c r="K174" s="45"/>
      <c r="L174" s="84">
        <f t="shared" si="26"/>
        <v>0</v>
      </c>
      <c r="M174" s="78"/>
      <c r="N174" s="144">
        <v>13</v>
      </c>
      <c r="O174" s="43"/>
      <c r="P174" s="41">
        <v>0</v>
      </c>
      <c r="Q174" s="41">
        <v>0</v>
      </c>
      <c r="R174" s="49">
        <v>0</v>
      </c>
      <c r="S174" s="49">
        <v>0</v>
      </c>
      <c r="T174" s="49">
        <v>0</v>
      </c>
      <c r="U174" s="45"/>
      <c r="V174" s="140"/>
    </row>
    <row r="175" spans="1:22" ht="15" hidden="1" customHeight="1" x14ac:dyDescent="0.25">
      <c r="A175" s="143">
        <v>14</v>
      </c>
      <c r="B175" s="31"/>
      <c r="C175" s="22">
        <v>0</v>
      </c>
      <c r="D175" s="23">
        <v>0</v>
      </c>
      <c r="E175" s="70">
        <f t="shared" si="24"/>
        <v>0</v>
      </c>
      <c r="F175" s="3" t="str">
        <f t="shared" si="23"/>
        <v>NO BET</v>
      </c>
      <c r="G175" s="78"/>
      <c r="H175" s="72">
        <f t="shared" si="25"/>
        <v>0</v>
      </c>
      <c r="J175" s="45"/>
      <c r="K175" s="45"/>
      <c r="L175" s="84">
        <f t="shared" si="26"/>
        <v>0</v>
      </c>
      <c r="M175" s="78" t="s">
        <v>11</v>
      </c>
      <c r="N175" s="144">
        <v>14</v>
      </c>
      <c r="O175" s="43"/>
      <c r="P175" s="41">
        <v>0</v>
      </c>
      <c r="Q175" s="41">
        <v>0</v>
      </c>
      <c r="R175" s="49">
        <v>0</v>
      </c>
      <c r="S175" s="49">
        <v>0</v>
      </c>
      <c r="T175" s="49">
        <v>0</v>
      </c>
      <c r="U175" s="45"/>
      <c r="V175" s="140"/>
    </row>
    <row r="176" spans="1:22" ht="15" hidden="1" customHeight="1" x14ac:dyDescent="0.25">
      <c r="A176" s="143">
        <v>15</v>
      </c>
      <c r="B176" s="31"/>
      <c r="C176" s="26">
        <v>0</v>
      </c>
      <c r="D176" s="27">
        <v>0</v>
      </c>
      <c r="E176" s="70">
        <f t="shared" si="24"/>
        <v>0</v>
      </c>
      <c r="F176" s="3" t="str">
        <f t="shared" si="23"/>
        <v>NO BET</v>
      </c>
      <c r="G176" s="78"/>
      <c r="H176" s="72">
        <f t="shared" si="25"/>
        <v>0</v>
      </c>
      <c r="J176" s="53"/>
      <c r="K176" s="53"/>
      <c r="L176" s="84">
        <f t="shared" si="26"/>
        <v>0</v>
      </c>
      <c r="M176" s="78"/>
      <c r="N176" s="53">
        <v>15</v>
      </c>
      <c r="O176" s="43"/>
      <c r="P176" s="41">
        <v>0</v>
      </c>
      <c r="Q176" s="41">
        <v>0</v>
      </c>
      <c r="R176" s="55">
        <v>0</v>
      </c>
      <c r="S176" s="55">
        <v>0</v>
      </c>
      <c r="T176" s="55">
        <v>0</v>
      </c>
      <c r="U176" s="45"/>
      <c r="V176" s="140"/>
    </row>
    <row r="177" spans="1:22" ht="15" hidden="1" customHeight="1" x14ac:dyDescent="0.3">
      <c r="A177" s="143">
        <v>16</v>
      </c>
      <c r="B177" s="31"/>
      <c r="C177" s="22">
        <v>0</v>
      </c>
      <c r="D177" s="23">
        <v>0</v>
      </c>
      <c r="E177" s="70">
        <f t="shared" si="24"/>
        <v>0</v>
      </c>
      <c r="F177" s="3" t="str">
        <f t="shared" si="23"/>
        <v>NO BET</v>
      </c>
      <c r="G177" s="78"/>
      <c r="H177" s="72">
        <f t="shared" si="25"/>
        <v>0</v>
      </c>
      <c r="J177" s="45"/>
      <c r="K177" s="45"/>
      <c r="L177" s="84">
        <f t="shared" si="26"/>
        <v>0</v>
      </c>
      <c r="M177" s="78"/>
      <c r="N177" s="144">
        <v>16</v>
      </c>
      <c r="O177" s="44"/>
      <c r="P177" s="41">
        <v>0</v>
      </c>
      <c r="Q177" s="41">
        <v>0</v>
      </c>
      <c r="R177" s="49">
        <v>0</v>
      </c>
      <c r="S177" s="49">
        <v>0</v>
      </c>
      <c r="T177" s="49">
        <v>0</v>
      </c>
      <c r="U177" s="45"/>
      <c r="V177" s="140"/>
    </row>
    <row r="178" spans="1:22" ht="15" hidden="1" customHeight="1" x14ac:dyDescent="0.3">
      <c r="A178" s="143">
        <v>17</v>
      </c>
      <c r="B178" s="31"/>
      <c r="C178" s="22">
        <v>0</v>
      </c>
      <c r="D178" s="23">
        <v>0</v>
      </c>
      <c r="E178" s="70">
        <f t="shared" si="24"/>
        <v>0</v>
      </c>
      <c r="F178" s="3" t="str">
        <f t="shared" si="23"/>
        <v>NO BET</v>
      </c>
      <c r="G178" s="78"/>
      <c r="H178" s="72">
        <f t="shared" si="25"/>
        <v>0</v>
      </c>
      <c r="J178" s="45"/>
      <c r="K178" s="45"/>
      <c r="L178" s="84">
        <f t="shared" si="26"/>
        <v>0</v>
      </c>
      <c r="M178" s="78"/>
      <c r="N178" s="144">
        <v>17</v>
      </c>
      <c r="O178" s="44"/>
      <c r="P178" s="41">
        <v>0</v>
      </c>
      <c r="Q178" s="41">
        <v>0</v>
      </c>
      <c r="R178" s="49">
        <v>0</v>
      </c>
      <c r="S178" s="49">
        <v>0</v>
      </c>
      <c r="T178" s="49">
        <v>0</v>
      </c>
      <c r="U178" s="45"/>
      <c r="V178" s="140"/>
    </row>
    <row r="179" spans="1:22" ht="15" hidden="1" customHeight="1" x14ac:dyDescent="0.3">
      <c r="A179" s="143">
        <v>18</v>
      </c>
      <c r="B179" s="31"/>
      <c r="C179" s="22">
        <v>0</v>
      </c>
      <c r="D179" s="23">
        <v>0</v>
      </c>
      <c r="E179" s="70">
        <f t="shared" si="24"/>
        <v>0</v>
      </c>
      <c r="F179" s="3" t="str">
        <f t="shared" si="23"/>
        <v>NO BET</v>
      </c>
      <c r="G179" s="78"/>
      <c r="H179" s="72">
        <f t="shared" si="25"/>
        <v>0</v>
      </c>
      <c r="J179" s="45"/>
      <c r="K179" s="45"/>
      <c r="L179" s="84">
        <f t="shared" si="26"/>
        <v>0</v>
      </c>
      <c r="M179" s="78"/>
      <c r="N179" s="144">
        <v>18</v>
      </c>
      <c r="O179" s="44"/>
      <c r="P179" s="41">
        <v>0</v>
      </c>
      <c r="Q179" s="41">
        <v>0</v>
      </c>
      <c r="R179" s="49">
        <v>0</v>
      </c>
      <c r="S179" s="49">
        <v>0</v>
      </c>
      <c r="T179" s="49">
        <v>0</v>
      </c>
      <c r="U179" s="45"/>
      <c r="V179" s="140"/>
    </row>
    <row r="180" spans="1:22" ht="15" hidden="1" customHeight="1" x14ac:dyDescent="0.3">
      <c r="A180" s="143">
        <v>19</v>
      </c>
      <c r="B180" s="31"/>
      <c r="C180" s="22">
        <v>0</v>
      </c>
      <c r="D180" s="23">
        <v>0</v>
      </c>
      <c r="E180" s="70">
        <f t="shared" si="24"/>
        <v>0</v>
      </c>
      <c r="F180" s="3" t="str">
        <f t="shared" si="23"/>
        <v>NO BET</v>
      </c>
      <c r="G180" s="78"/>
      <c r="H180" s="72">
        <f t="shared" si="25"/>
        <v>0</v>
      </c>
      <c r="J180" s="45"/>
      <c r="K180" s="45"/>
      <c r="L180" s="84">
        <f t="shared" si="26"/>
        <v>0</v>
      </c>
      <c r="M180" s="78"/>
      <c r="N180" s="144">
        <v>19</v>
      </c>
      <c r="O180" s="44"/>
      <c r="P180" s="41">
        <v>0</v>
      </c>
      <c r="Q180" s="41">
        <v>0</v>
      </c>
      <c r="R180" s="49">
        <v>0</v>
      </c>
      <c r="S180" s="49">
        <v>0</v>
      </c>
      <c r="T180" s="49">
        <v>0</v>
      </c>
      <c r="U180" s="45"/>
      <c r="V180" s="140"/>
    </row>
    <row r="181" spans="1:22" ht="15" hidden="1" customHeight="1" x14ac:dyDescent="0.3">
      <c r="A181" s="143">
        <v>20</v>
      </c>
      <c r="B181" s="31"/>
      <c r="C181" s="22">
        <v>0</v>
      </c>
      <c r="D181" s="23">
        <v>0</v>
      </c>
      <c r="E181" s="70">
        <f t="shared" si="24"/>
        <v>0</v>
      </c>
      <c r="F181" s="3" t="str">
        <f t="shared" si="23"/>
        <v>NO BET</v>
      </c>
      <c r="G181" s="78"/>
      <c r="H181" s="72">
        <f t="shared" si="25"/>
        <v>0</v>
      </c>
      <c r="I181" s="2"/>
      <c r="J181" s="45"/>
      <c r="K181" s="45"/>
      <c r="L181" s="84">
        <f t="shared" si="26"/>
        <v>0</v>
      </c>
      <c r="M181" s="78"/>
      <c r="N181" s="144">
        <v>20</v>
      </c>
      <c r="O181" s="44"/>
      <c r="P181" s="41">
        <v>0</v>
      </c>
      <c r="Q181" s="41">
        <v>0</v>
      </c>
      <c r="R181" s="49">
        <v>0</v>
      </c>
      <c r="S181" s="49">
        <v>0</v>
      </c>
      <c r="T181" s="49">
        <v>0</v>
      </c>
      <c r="U181" s="45"/>
      <c r="V181" s="140"/>
    </row>
    <row r="182" spans="1:22" ht="15" hidden="1" customHeight="1" x14ac:dyDescent="0.3">
      <c r="A182" s="143">
        <v>21</v>
      </c>
      <c r="B182" s="31"/>
      <c r="C182" s="22">
        <v>0</v>
      </c>
      <c r="D182" s="23">
        <v>0</v>
      </c>
      <c r="E182" s="70">
        <f t="shared" si="24"/>
        <v>0</v>
      </c>
      <c r="F182" s="3" t="str">
        <f t="shared" si="23"/>
        <v>NO BET</v>
      </c>
      <c r="G182" s="78"/>
      <c r="H182" s="72">
        <f t="shared" si="25"/>
        <v>0</v>
      </c>
      <c r="J182" s="45"/>
      <c r="K182" s="45"/>
      <c r="L182" s="84">
        <f t="shared" si="26"/>
        <v>0</v>
      </c>
      <c r="M182" s="77"/>
      <c r="N182" s="144">
        <v>21</v>
      </c>
      <c r="O182" s="44"/>
      <c r="P182" s="41">
        <v>0</v>
      </c>
      <c r="Q182" s="41">
        <v>0</v>
      </c>
      <c r="R182" s="49">
        <v>0</v>
      </c>
      <c r="S182" s="49">
        <v>0</v>
      </c>
      <c r="T182" s="49">
        <v>0</v>
      </c>
      <c r="U182" s="45"/>
      <c r="V182" s="140"/>
    </row>
    <row r="183" spans="1:22" ht="15" hidden="1" customHeight="1" x14ac:dyDescent="0.3">
      <c r="A183" s="143">
        <v>22</v>
      </c>
      <c r="B183" s="31"/>
      <c r="C183" s="26">
        <v>0</v>
      </c>
      <c r="D183" s="27">
        <v>0</v>
      </c>
      <c r="E183" s="70">
        <f t="shared" si="24"/>
        <v>0</v>
      </c>
      <c r="F183" s="3" t="str">
        <f t="shared" si="23"/>
        <v>NO BET</v>
      </c>
      <c r="G183" s="78"/>
      <c r="H183" s="72">
        <f t="shared" si="25"/>
        <v>0</v>
      </c>
      <c r="J183" s="45"/>
      <c r="K183" s="45"/>
      <c r="L183" s="84">
        <f t="shared" si="26"/>
        <v>0</v>
      </c>
      <c r="M183" s="78"/>
      <c r="N183" s="144">
        <v>22</v>
      </c>
      <c r="O183" s="44"/>
      <c r="P183" s="41">
        <v>0</v>
      </c>
      <c r="Q183" s="41">
        <v>0</v>
      </c>
      <c r="R183" s="49">
        <v>0</v>
      </c>
      <c r="S183" s="49">
        <v>0</v>
      </c>
      <c r="T183" s="49">
        <v>0</v>
      </c>
      <c r="U183" s="45"/>
      <c r="V183" s="140"/>
    </row>
    <row r="184" spans="1:22" ht="15" hidden="1" customHeight="1" x14ac:dyDescent="0.3">
      <c r="A184" s="143">
        <v>23</v>
      </c>
      <c r="B184" s="31"/>
      <c r="C184" s="22">
        <v>0</v>
      </c>
      <c r="D184" s="23">
        <v>0</v>
      </c>
      <c r="E184" s="70">
        <f t="shared" si="24"/>
        <v>0</v>
      </c>
      <c r="F184" s="3" t="str">
        <f t="shared" si="23"/>
        <v>NO BET</v>
      </c>
      <c r="G184" s="78"/>
      <c r="H184" s="72">
        <f t="shared" si="25"/>
        <v>0</v>
      </c>
      <c r="J184" s="45"/>
      <c r="K184" s="45"/>
      <c r="L184" s="84">
        <f t="shared" si="26"/>
        <v>0</v>
      </c>
      <c r="M184" s="78"/>
      <c r="N184" s="144">
        <v>23</v>
      </c>
      <c r="O184" s="44"/>
      <c r="P184" s="41">
        <v>0</v>
      </c>
      <c r="Q184" s="41">
        <v>0</v>
      </c>
      <c r="R184" s="49">
        <v>0</v>
      </c>
      <c r="S184" s="49">
        <v>0</v>
      </c>
      <c r="T184" s="49">
        <v>0</v>
      </c>
      <c r="U184" s="45"/>
      <c r="V184" s="140"/>
    </row>
    <row r="185" spans="1:22" ht="15" hidden="1" customHeight="1" x14ac:dyDescent="0.3">
      <c r="A185" s="143">
        <v>24</v>
      </c>
      <c r="B185" s="31"/>
      <c r="C185" s="22">
        <v>0</v>
      </c>
      <c r="D185" s="23">
        <v>0</v>
      </c>
      <c r="E185" s="70">
        <f t="shared" si="24"/>
        <v>0</v>
      </c>
      <c r="F185" s="3" t="str">
        <f t="shared" si="23"/>
        <v>NO BET</v>
      </c>
      <c r="G185" s="78"/>
      <c r="H185" s="72">
        <f t="shared" si="25"/>
        <v>0</v>
      </c>
      <c r="J185" s="45"/>
      <c r="K185" s="45"/>
      <c r="L185" s="84">
        <f t="shared" si="26"/>
        <v>0</v>
      </c>
      <c r="M185" s="78"/>
      <c r="N185" s="144">
        <v>24</v>
      </c>
      <c r="O185" s="44"/>
      <c r="P185" s="41">
        <v>0</v>
      </c>
      <c r="Q185" s="41">
        <v>0</v>
      </c>
      <c r="R185" s="49">
        <v>0</v>
      </c>
      <c r="S185" s="49">
        <v>0</v>
      </c>
      <c r="T185" s="49">
        <v>0</v>
      </c>
      <c r="U185" s="45"/>
      <c r="V185" s="140"/>
    </row>
    <row r="186" spans="1:22" ht="15" hidden="1" customHeight="1" x14ac:dyDescent="0.25">
      <c r="N186" s="314"/>
      <c r="O186" s="314"/>
      <c r="P186" s="314"/>
      <c r="Q186" s="314"/>
      <c r="R186" s="314"/>
      <c r="S186" s="314"/>
      <c r="T186" s="314"/>
    </row>
    <row r="187" spans="1:22" ht="15" hidden="1" customHeight="1" x14ac:dyDescent="0.25">
      <c r="A187" s="24"/>
      <c r="B187" s="137" t="s">
        <v>40</v>
      </c>
      <c r="C187" s="2"/>
      <c r="D187" s="4"/>
      <c r="E187" s="5" t="s">
        <v>9</v>
      </c>
      <c r="F187" s="6">
        <f>SUM(F162:F185)</f>
        <v>0</v>
      </c>
      <c r="G187" s="7" t="s">
        <v>10</v>
      </c>
      <c r="H187" s="6">
        <f>SUM(H162:H186)</f>
        <v>0</v>
      </c>
      <c r="N187" s="56"/>
      <c r="O187" s="56"/>
      <c r="P187" s="56"/>
      <c r="Q187" s="56"/>
      <c r="R187" s="56"/>
      <c r="S187" s="138" t="s">
        <v>19</v>
      </c>
      <c r="T187" s="139"/>
      <c r="U187" s="141"/>
    </row>
    <row r="188" spans="1:22" ht="15" hidden="1" customHeight="1" x14ac:dyDescent="0.25">
      <c r="A188" s="81"/>
      <c r="B188" s="81"/>
      <c r="C188" s="15"/>
      <c r="D188" s="12"/>
      <c r="E188" s="82"/>
      <c r="F188" s="14"/>
      <c r="G188" s="78"/>
      <c r="H188" s="81"/>
      <c r="N188" s="20"/>
    </row>
    <row r="189" spans="1:22" ht="15" hidden="1" customHeight="1" x14ac:dyDescent="0.25">
      <c r="A189" s="10" t="s">
        <v>4</v>
      </c>
      <c r="B189" s="10"/>
      <c r="C189" s="35"/>
      <c r="D189" s="10" t="s">
        <v>13</v>
      </c>
      <c r="E189" s="321" t="s">
        <v>8</v>
      </c>
      <c r="F189" s="322">
        <v>0.9</v>
      </c>
      <c r="G189" s="323" t="s">
        <v>2</v>
      </c>
      <c r="H189" s="324">
        <v>100</v>
      </c>
      <c r="I189" s="328" t="s">
        <v>1</v>
      </c>
      <c r="J189" s="318" t="s">
        <v>18</v>
      </c>
      <c r="K189" s="318" t="s">
        <v>18</v>
      </c>
      <c r="L189" s="9"/>
      <c r="M189" s="317"/>
      <c r="N189" s="10" t="s">
        <v>4</v>
      </c>
      <c r="O189" s="32"/>
      <c r="P189" s="32"/>
      <c r="Q189" s="32"/>
      <c r="R189" s="32"/>
      <c r="S189" s="32"/>
      <c r="T189" s="32"/>
      <c r="U189" s="146" t="s">
        <v>45</v>
      </c>
    </row>
    <row r="190" spans="1:22" ht="15" hidden="1" customHeight="1" x14ac:dyDescent="0.25">
      <c r="A190" s="8" t="s">
        <v>5</v>
      </c>
      <c r="B190" s="48">
        <v>8</v>
      </c>
      <c r="C190" s="9"/>
      <c r="D190" s="9"/>
      <c r="E190" s="321"/>
      <c r="F190" s="322"/>
      <c r="G190" s="323"/>
      <c r="H190" s="324"/>
      <c r="I190" s="328"/>
      <c r="J190" s="318"/>
      <c r="K190" s="318"/>
      <c r="L190" s="8"/>
      <c r="M190" s="317"/>
      <c r="N190" s="8" t="s">
        <v>5</v>
      </c>
      <c r="O190" s="57">
        <v>7</v>
      </c>
      <c r="P190" s="34"/>
      <c r="Q190" s="34"/>
      <c r="R190" s="34"/>
      <c r="S190" s="34"/>
      <c r="T190" s="34"/>
      <c r="U190" s="146" t="s">
        <v>46</v>
      </c>
      <c r="V190" s="2"/>
    </row>
    <row r="191" spans="1:22" ht="15" hidden="1" customHeight="1" x14ac:dyDescent="0.25">
      <c r="A191" s="9"/>
      <c r="B191" s="9"/>
      <c r="C191" s="9"/>
      <c r="D191" s="315" t="s">
        <v>23</v>
      </c>
      <c r="E191" s="320" t="s">
        <v>24</v>
      </c>
      <c r="F191" s="9"/>
      <c r="G191" s="9"/>
      <c r="H191" s="9"/>
      <c r="I191" s="315" t="s">
        <v>15</v>
      </c>
      <c r="J191" s="146" t="s">
        <v>28</v>
      </c>
      <c r="K191" s="319" t="s">
        <v>41</v>
      </c>
      <c r="L191" s="85" t="s">
        <v>25</v>
      </c>
      <c r="M191" s="317"/>
      <c r="N191" s="33"/>
      <c r="O191" s="34"/>
      <c r="P191" s="34" t="s">
        <v>61</v>
      </c>
      <c r="Q191" s="34"/>
      <c r="R191" s="34" t="s">
        <v>60</v>
      </c>
      <c r="S191" s="148"/>
      <c r="T191" s="34"/>
      <c r="U191" s="315" t="s">
        <v>47</v>
      </c>
      <c r="V191" s="2"/>
    </row>
    <row r="192" spans="1:22" ht="15" hidden="1" customHeight="1" x14ac:dyDescent="0.25">
      <c r="A192" s="1" t="s">
        <v>16</v>
      </c>
      <c r="B192" s="25"/>
      <c r="C192" s="1" t="s">
        <v>6</v>
      </c>
      <c r="D192" s="315"/>
      <c r="E192" s="320"/>
      <c r="F192" s="1" t="s">
        <v>0</v>
      </c>
      <c r="G192" s="1" t="s">
        <v>7</v>
      </c>
      <c r="H192" s="1" t="s">
        <v>3</v>
      </c>
      <c r="I192" s="315"/>
      <c r="J192" s="146" t="s">
        <v>27</v>
      </c>
      <c r="K192" s="319"/>
      <c r="L192" s="85" t="s">
        <v>26</v>
      </c>
      <c r="M192" s="317"/>
      <c r="N192" s="35" t="s">
        <v>16</v>
      </c>
      <c r="O192" s="35" t="s">
        <v>17</v>
      </c>
      <c r="P192" s="36" t="s">
        <v>65</v>
      </c>
      <c r="Q192" s="37" t="s">
        <v>66</v>
      </c>
      <c r="R192" s="37" t="s">
        <v>64</v>
      </c>
      <c r="S192" s="37" t="s">
        <v>63</v>
      </c>
      <c r="T192" s="37" t="s">
        <v>62</v>
      </c>
      <c r="U192" s="315"/>
    </row>
    <row r="193" spans="1:22" ht="15" hidden="1" customHeight="1" x14ac:dyDescent="0.25">
      <c r="A193" s="143">
        <v>1</v>
      </c>
      <c r="B193" s="31"/>
      <c r="C193" s="26">
        <v>0</v>
      </c>
      <c r="D193" s="27">
        <v>0</v>
      </c>
      <c r="E193" s="70">
        <f>D193</f>
        <v>0</v>
      </c>
      <c r="F193" s="3" t="str">
        <f t="shared" ref="F193:F216" si="27">IF(I193="B", $H$189/C193*$F$189,IF(E193&lt;=C193,$I$189,IF(E193&gt;C193,SUM($H$189/C193*$F$189,0,ROUNDUP(,0)))))</f>
        <v>NO BET</v>
      </c>
      <c r="G193" s="78"/>
      <c r="H193" s="72">
        <f>IF(F193="NO BET",0,IF(G193&gt;1,F193*-1,IF(G193=1,SUM(F193*E193-F193,0))))</f>
        <v>0</v>
      </c>
      <c r="J193" s="53"/>
      <c r="K193" s="53"/>
      <c r="L193" s="83">
        <v>0</v>
      </c>
      <c r="M193" s="78"/>
      <c r="N193" s="53">
        <v>1</v>
      </c>
      <c r="O193" s="40"/>
      <c r="P193" s="41">
        <v>0</v>
      </c>
      <c r="Q193" s="41">
        <v>0</v>
      </c>
      <c r="R193" s="55">
        <v>0</v>
      </c>
      <c r="S193" s="55">
        <v>0</v>
      </c>
      <c r="T193" s="55">
        <v>0</v>
      </c>
      <c r="U193" s="45"/>
      <c r="V193" s="140"/>
    </row>
    <row r="194" spans="1:22" ht="15" hidden="1" customHeight="1" x14ac:dyDescent="0.25">
      <c r="A194" s="143">
        <v>2</v>
      </c>
      <c r="B194" s="31"/>
      <c r="C194" s="26">
        <v>0</v>
      </c>
      <c r="D194" s="27">
        <v>0</v>
      </c>
      <c r="E194" s="70">
        <f t="shared" ref="E194:E216" si="28">D194</f>
        <v>0</v>
      </c>
      <c r="F194" s="3" t="str">
        <f t="shared" si="27"/>
        <v>NO BET</v>
      </c>
      <c r="G194" s="78"/>
      <c r="H194" s="72">
        <f t="shared" ref="H194:H216" si="29">IF(F194="NO BET",0,IF(G194&gt;1,F194*-1,IF(G194=1,SUM(F194*E194-F194,0))))</f>
        <v>0</v>
      </c>
      <c r="J194" s="45"/>
      <c r="K194" s="45"/>
      <c r="L194" s="83">
        <f t="shared" ref="L194:L216" si="30">SUM(I194*J194*K194)</f>
        <v>0</v>
      </c>
      <c r="M194" s="77"/>
      <c r="N194" s="144">
        <v>2</v>
      </c>
      <c r="O194" s="42"/>
      <c r="P194" s="41">
        <v>0</v>
      </c>
      <c r="Q194" s="41">
        <v>0</v>
      </c>
      <c r="R194" s="49">
        <v>0</v>
      </c>
      <c r="S194" s="49">
        <v>0</v>
      </c>
      <c r="T194" s="49">
        <v>0</v>
      </c>
      <c r="U194" s="45"/>
      <c r="V194" s="140"/>
    </row>
    <row r="195" spans="1:22" ht="15" hidden="1" customHeight="1" x14ac:dyDescent="0.25">
      <c r="A195" s="143">
        <v>3</v>
      </c>
      <c r="B195" s="31"/>
      <c r="C195" s="22">
        <v>0</v>
      </c>
      <c r="D195" s="23">
        <v>0</v>
      </c>
      <c r="E195" s="70">
        <f t="shared" si="28"/>
        <v>0</v>
      </c>
      <c r="F195" s="3" t="str">
        <f t="shared" si="27"/>
        <v>NO BET</v>
      </c>
      <c r="G195" s="78"/>
      <c r="H195" s="72">
        <f t="shared" si="29"/>
        <v>0</v>
      </c>
      <c r="J195" s="45"/>
      <c r="K195" s="45"/>
      <c r="L195" s="83">
        <f t="shared" si="30"/>
        <v>0</v>
      </c>
      <c r="M195" s="77"/>
      <c r="N195" s="144">
        <v>3</v>
      </c>
      <c r="O195" s="42"/>
      <c r="P195" s="41">
        <v>0</v>
      </c>
      <c r="Q195" s="41">
        <v>0</v>
      </c>
      <c r="R195" s="49">
        <v>0</v>
      </c>
      <c r="S195" s="49">
        <v>0</v>
      </c>
      <c r="T195" s="49">
        <v>0</v>
      </c>
      <c r="U195" s="45"/>
      <c r="V195" s="140"/>
    </row>
    <row r="196" spans="1:22" ht="15" hidden="1" customHeight="1" x14ac:dyDescent="0.25">
      <c r="A196" s="143">
        <v>4</v>
      </c>
      <c r="B196" s="31"/>
      <c r="C196" s="22">
        <v>0</v>
      </c>
      <c r="D196" s="23">
        <v>0</v>
      </c>
      <c r="E196" s="70">
        <f t="shared" si="28"/>
        <v>0</v>
      </c>
      <c r="F196" s="3" t="str">
        <f t="shared" si="27"/>
        <v>NO BET</v>
      </c>
      <c r="G196" s="78"/>
      <c r="H196" s="72">
        <f t="shared" si="29"/>
        <v>0</v>
      </c>
      <c r="J196" s="45"/>
      <c r="K196" s="45"/>
      <c r="L196" s="83">
        <f t="shared" si="30"/>
        <v>0</v>
      </c>
      <c r="M196" s="78"/>
      <c r="N196" s="144">
        <v>4</v>
      </c>
      <c r="O196" s="42"/>
      <c r="P196" s="41">
        <v>0</v>
      </c>
      <c r="Q196" s="41">
        <v>0</v>
      </c>
      <c r="R196" s="49">
        <v>0</v>
      </c>
      <c r="S196" s="49">
        <v>0</v>
      </c>
      <c r="T196" s="49">
        <v>0</v>
      </c>
      <c r="U196" s="45"/>
      <c r="V196" s="140"/>
    </row>
    <row r="197" spans="1:22" ht="15" hidden="1" customHeight="1" x14ac:dyDescent="0.25">
      <c r="A197" s="143">
        <v>5</v>
      </c>
      <c r="B197" s="31"/>
      <c r="C197" s="22">
        <v>0</v>
      </c>
      <c r="D197" s="23">
        <v>0</v>
      </c>
      <c r="E197" s="70">
        <f t="shared" si="28"/>
        <v>0</v>
      </c>
      <c r="F197" s="3" t="str">
        <f t="shared" si="27"/>
        <v>NO BET</v>
      </c>
      <c r="G197" s="78"/>
      <c r="H197" s="72">
        <f t="shared" si="29"/>
        <v>0</v>
      </c>
      <c r="J197" s="45"/>
      <c r="K197" s="45"/>
      <c r="L197" s="83">
        <f t="shared" si="30"/>
        <v>0</v>
      </c>
      <c r="M197" s="78"/>
      <c r="N197" s="144">
        <v>5</v>
      </c>
      <c r="O197" s="42"/>
      <c r="P197" s="41">
        <v>0</v>
      </c>
      <c r="Q197" s="41">
        <v>0</v>
      </c>
      <c r="R197" s="49">
        <v>0</v>
      </c>
      <c r="S197" s="49">
        <v>0</v>
      </c>
      <c r="T197" s="49">
        <v>0</v>
      </c>
      <c r="U197" s="45"/>
      <c r="V197" s="140"/>
    </row>
    <row r="198" spans="1:22" ht="15" hidden="1" customHeight="1" x14ac:dyDescent="0.25">
      <c r="A198" s="143">
        <v>6</v>
      </c>
      <c r="B198" s="31"/>
      <c r="C198" s="22">
        <v>0</v>
      </c>
      <c r="D198" s="23">
        <v>0</v>
      </c>
      <c r="E198" s="70">
        <f t="shared" si="28"/>
        <v>0</v>
      </c>
      <c r="F198" s="3" t="str">
        <f t="shared" si="27"/>
        <v>NO BET</v>
      </c>
      <c r="G198" s="78"/>
      <c r="H198" s="72">
        <f t="shared" si="29"/>
        <v>0</v>
      </c>
      <c r="J198" s="45"/>
      <c r="K198" s="45"/>
      <c r="L198" s="83">
        <f t="shared" si="30"/>
        <v>0</v>
      </c>
      <c r="M198" s="78"/>
      <c r="N198" s="144">
        <v>6</v>
      </c>
      <c r="O198" s="42"/>
      <c r="P198" s="41">
        <v>0</v>
      </c>
      <c r="Q198" s="41">
        <v>0</v>
      </c>
      <c r="R198" s="49">
        <v>0</v>
      </c>
      <c r="S198" s="49">
        <v>0</v>
      </c>
      <c r="T198" s="49">
        <v>0</v>
      </c>
      <c r="U198" s="45"/>
      <c r="V198" s="140"/>
    </row>
    <row r="199" spans="1:22" ht="15" hidden="1" customHeight="1" x14ac:dyDescent="0.25">
      <c r="A199" s="143">
        <v>7</v>
      </c>
      <c r="B199" s="31"/>
      <c r="C199" s="26">
        <v>0</v>
      </c>
      <c r="D199" s="27">
        <v>0</v>
      </c>
      <c r="E199" s="70">
        <f t="shared" si="28"/>
        <v>0</v>
      </c>
      <c r="F199" s="3" t="str">
        <f t="shared" si="27"/>
        <v>NO BET</v>
      </c>
      <c r="G199" s="78"/>
      <c r="H199" s="72">
        <f t="shared" si="29"/>
        <v>0</v>
      </c>
      <c r="I199" s="2"/>
      <c r="J199" s="45"/>
      <c r="K199" s="45"/>
      <c r="L199" s="83">
        <f t="shared" si="30"/>
        <v>0</v>
      </c>
      <c r="M199" s="78"/>
      <c r="N199" s="144">
        <v>7</v>
      </c>
      <c r="O199" s="42"/>
      <c r="P199" s="41">
        <v>0</v>
      </c>
      <c r="Q199" s="41">
        <v>0</v>
      </c>
      <c r="R199" s="49">
        <v>0</v>
      </c>
      <c r="S199" s="49">
        <v>0</v>
      </c>
      <c r="T199" s="49">
        <v>0</v>
      </c>
      <c r="U199" s="45"/>
      <c r="V199" s="140"/>
    </row>
    <row r="200" spans="1:22" ht="15" hidden="1" customHeight="1" x14ac:dyDescent="0.25">
      <c r="A200" s="143">
        <v>8</v>
      </c>
      <c r="B200" s="31"/>
      <c r="C200" s="22">
        <v>0</v>
      </c>
      <c r="D200" s="23">
        <v>0</v>
      </c>
      <c r="E200" s="70">
        <f t="shared" si="28"/>
        <v>0</v>
      </c>
      <c r="F200" s="3" t="str">
        <f t="shared" si="27"/>
        <v>NO BET</v>
      </c>
      <c r="G200" s="78"/>
      <c r="H200" s="72">
        <f t="shared" si="29"/>
        <v>0</v>
      </c>
      <c r="J200" s="45"/>
      <c r="K200" s="45"/>
      <c r="L200" s="83">
        <f t="shared" si="30"/>
        <v>0</v>
      </c>
      <c r="M200" s="78"/>
      <c r="N200" s="144">
        <v>8</v>
      </c>
      <c r="O200" s="42"/>
      <c r="P200" s="41">
        <v>0</v>
      </c>
      <c r="Q200" s="41">
        <v>0</v>
      </c>
      <c r="R200" s="49">
        <v>0</v>
      </c>
      <c r="S200" s="49">
        <v>0</v>
      </c>
      <c r="T200" s="49">
        <v>0</v>
      </c>
      <c r="U200" s="45"/>
      <c r="V200" s="140"/>
    </row>
    <row r="201" spans="1:22" ht="15" hidden="1" customHeight="1" x14ac:dyDescent="0.25">
      <c r="A201" s="143">
        <v>9</v>
      </c>
      <c r="B201" s="31"/>
      <c r="C201" s="22">
        <v>0</v>
      </c>
      <c r="D201" s="23">
        <v>0</v>
      </c>
      <c r="E201" s="70">
        <f t="shared" si="28"/>
        <v>0</v>
      </c>
      <c r="F201" s="3" t="str">
        <f t="shared" si="27"/>
        <v>NO BET</v>
      </c>
      <c r="G201" s="78"/>
      <c r="H201" s="72">
        <f t="shared" si="29"/>
        <v>0</v>
      </c>
      <c r="J201" s="45"/>
      <c r="K201" s="45"/>
      <c r="L201" s="83">
        <f t="shared" si="30"/>
        <v>0</v>
      </c>
      <c r="M201" s="78"/>
      <c r="N201" s="144">
        <v>9</v>
      </c>
      <c r="O201" s="42"/>
      <c r="P201" s="41">
        <v>0</v>
      </c>
      <c r="Q201" s="41">
        <v>0</v>
      </c>
      <c r="R201" s="49">
        <v>0</v>
      </c>
      <c r="S201" s="49">
        <v>0</v>
      </c>
      <c r="T201" s="49">
        <v>0</v>
      </c>
      <c r="U201" s="45"/>
      <c r="V201" s="140"/>
    </row>
    <row r="202" spans="1:22" ht="15" hidden="1" customHeight="1" x14ac:dyDescent="0.25">
      <c r="A202" s="143">
        <v>10</v>
      </c>
      <c r="B202" s="31"/>
      <c r="C202" s="22">
        <v>0</v>
      </c>
      <c r="D202" s="23">
        <v>0</v>
      </c>
      <c r="E202" s="70">
        <f t="shared" si="28"/>
        <v>0</v>
      </c>
      <c r="F202" s="3" t="str">
        <f t="shared" si="27"/>
        <v>NO BET</v>
      </c>
      <c r="G202" s="78"/>
      <c r="H202" s="72">
        <f t="shared" si="29"/>
        <v>0</v>
      </c>
      <c r="J202" s="45"/>
      <c r="K202" s="45"/>
      <c r="L202" s="84">
        <f t="shared" si="30"/>
        <v>0</v>
      </c>
      <c r="M202" s="78"/>
      <c r="N202" s="144">
        <v>10</v>
      </c>
      <c r="O202" s="42"/>
      <c r="P202" s="41">
        <v>0</v>
      </c>
      <c r="Q202" s="41">
        <v>0</v>
      </c>
      <c r="R202" s="49">
        <v>0</v>
      </c>
      <c r="S202" s="49">
        <v>0</v>
      </c>
      <c r="T202" s="49">
        <v>0</v>
      </c>
      <c r="U202" s="45"/>
      <c r="V202" s="140"/>
    </row>
    <row r="203" spans="1:22" ht="15" hidden="1" customHeight="1" x14ac:dyDescent="0.25">
      <c r="A203" s="143">
        <v>11</v>
      </c>
      <c r="B203" s="31"/>
      <c r="C203" s="22">
        <v>0</v>
      </c>
      <c r="D203" s="23">
        <v>0</v>
      </c>
      <c r="E203" s="70">
        <f t="shared" si="28"/>
        <v>0</v>
      </c>
      <c r="F203" s="3" t="str">
        <f t="shared" si="27"/>
        <v>NO BET</v>
      </c>
      <c r="G203" s="78"/>
      <c r="H203" s="72">
        <f t="shared" si="29"/>
        <v>0</v>
      </c>
      <c r="J203" s="45"/>
      <c r="K203" s="45"/>
      <c r="L203" s="84">
        <f t="shared" si="30"/>
        <v>0</v>
      </c>
      <c r="M203" s="78"/>
      <c r="N203" s="144">
        <v>11</v>
      </c>
      <c r="O203" s="42"/>
      <c r="P203" s="41">
        <v>0</v>
      </c>
      <c r="Q203" s="41">
        <v>0</v>
      </c>
      <c r="R203" s="49">
        <v>0</v>
      </c>
      <c r="S203" s="49">
        <v>0</v>
      </c>
      <c r="T203" s="49">
        <v>0</v>
      </c>
      <c r="U203" s="45"/>
      <c r="V203" s="140"/>
    </row>
    <row r="204" spans="1:22" ht="15" hidden="1" customHeight="1" x14ac:dyDescent="0.25">
      <c r="A204" s="143">
        <v>12</v>
      </c>
      <c r="B204" s="31"/>
      <c r="C204" s="22">
        <v>0</v>
      </c>
      <c r="D204" s="23">
        <v>0</v>
      </c>
      <c r="E204" s="70">
        <f t="shared" si="28"/>
        <v>0</v>
      </c>
      <c r="F204" s="3" t="str">
        <f t="shared" si="27"/>
        <v>NO BET</v>
      </c>
      <c r="G204" s="78"/>
      <c r="H204" s="72">
        <f t="shared" si="29"/>
        <v>0</v>
      </c>
      <c r="J204" s="45"/>
      <c r="K204" s="45"/>
      <c r="L204" s="84">
        <f t="shared" si="30"/>
        <v>0</v>
      </c>
      <c r="M204" s="78"/>
      <c r="N204" s="144">
        <v>12</v>
      </c>
      <c r="O204" s="43"/>
      <c r="P204" s="41">
        <v>0</v>
      </c>
      <c r="Q204" s="41">
        <v>0</v>
      </c>
      <c r="R204" s="49">
        <v>0</v>
      </c>
      <c r="S204" s="49">
        <v>0</v>
      </c>
      <c r="T204" s="49">
        <v>0</v>
      </c>
      <c r="U204" s="45"/>
      <c r="V204" s="140"/>
    </row>
    <row r="205" spans="1:22" ht="15" hidden="1" customHeight="1" x14ac:dyDescent="0.25">
      <c r="A205" s="143">
        <v>13</v>
      </c>
      <c r="B205" s="31"/>
      <c r="C205" s="22">
        <v>0</v>
      </c>
      <c r="D205" s="23">
        <v>0</v>
      </c>
      <c r="E205" s="70">
        <f t="shared" si="28"/>
        <v>0</v>
      </c>
      <c r="F205" s="3" t="str">
        <f t="shared" si="27"/>
        <v>NO BET</v>
      </c>
      <c r="G205" s="78"/>
      <c r="H205" s="72">
        <f t="shared" si="29"/>
        <v>0</v>
      </c>
      <c r="J205" s="45"/>
      <c r="K205" s="45"/>
      <c r="L205" s="84">
        <f t="shared" si="30"/>
        <v>0</v>
      </c>
      <c r="M205" s="78"/>
      <c r="N205" s="144">
        <v>13</v>
      </c>
      <c r="O205" s="43"/>
      <c r="P205" s="41">
        <v>0</v>
      </c>
      <c r="Q205" s="41">
        <v>0</v>
      </c>
      <c r="R205" s="49">
        <v>0</v>
      </c>
      <c r="S205" s="49">
        <v>0</v>
      </c>
      <c r="T205" s="49">
        <v>0</v>
      </c>
      <c r="U205" s="45"/>
      <c r="V205" s="140"/>
    </row>
    <row r="206" spans="1:22" ht="15" hidden="1" customHeight="1" x14ac:dyDescent="0.25">
      <c r="A206" s="143">
        <v>14</v>
      </c>
      <c r="B206" s="31"/>
      <c r="C206" s="22">
        <v>0</v>
      </c>
      <c r="D206" s="23">
        <v>0</v>
      </c>
      <c r="E206" s="70">
        <f t="shared" si="28"/>
        <v>0</v>
      </c>
      <c r="F206" s="3" t="str">
        <f t="shared" si="27"/>
        <v>NO BET</v>
      </c>
      <c r="G206" s="78"/>
      <c r="H206" s="72">
        <f t="shared" si="29"/>
        <v>0</v>
      </c>
      <c r="J206" s="45"/>
      <c r="K206" s="45"/>
      <c r="L206" s="84">
        <f t="shared" si="30"/>
        <v>0</v>
      </c>
      <c r="M206" s="78" t="s">
        <v>11</v>
      </c>
      <c r="N206" s="144">
        <v>14</v>
      </c>
      <c r="O206" s="43"/>
      <c r="P206" s="41">
        <v>0</v>
      </c>
      <c r="Q206" s="41">
        <v>0</v>
      </c>
      <c r="R206" s="49">
        <v>0</v>
      </c>
      <c r="S206" s="49">
        <v>0</v>
      </c>
      <c r="T206" s="49">
        <v>0</v>
      </c>
      <c r="U206" s="45"/>
      <c r="V206" s="140"/>
    </row>
    <row r="207" spans="1:22" ht="15" hidden="1" customHeight="1" x14ac:dyDescent="0.25">
      <c r="A207" s="143">
        <v>15</v>
      </c>
      <c r="B207" s="31"/>
      <c r="C207" s="26">
        <v>0</v>
      </c>
      <c r="D207" s="27">
        <v>0</v>
      </c>
      <c r="E207" s="70">
        <f t="shared" si="28"/>
        <v>0</v>
      </c>
      <c r="F207" s="3" t="str">
        <f t="shared" si="27"/>
        <v>NO BET</v>
      </c>
      <c r="G207" s="78"/>
      <c r="H207" s="72">
        <f t="shared" si="29"/>
        <v>0</v>
      </c>
      <c r="J207" s="53"/>
      <c r="K207" s="53"/>
      <c r="L207" s="84">
        <f t="shared" si="30"/>
        <v>0</v>
      </c>
      <c r="M207" s="78"/>
      <c r="N207" s="53">
        <v>15</v>
      </c>
      <c r="O207" s="43"/>
      <c r="P207" s="41">
        <v>0</v>
      </c>
      <c r="Q207" s="41">
        <v>0</v>
      </c>
      <c r="R207" s="55">
        <v>0</v>
      </c>
      <c r="S207" s="55">
        <v>0</v>
      </c>
      <c r="T207" s="55">
        <v>0</v>
      </c>
      <c r="U207" s="45"/>
      <c r="V207" s="140"/>
    </row>
    <row r="208" spans="1:22" ht="15" hidden="1" customHeight="1" x14ac:dyDescent="0.3">
      <c r="A208" s="143">
        <v>16</v>
      </c>
      <c r="B208" s="31"/>
      <c r="C208" s="22">
        <v>0</v>
      </c>
      <c r="D208" s="23">
        <v>0</v>
      </c>
      <c r="E208" s="70">
        <f t="shared" si="28"/>
        <v>0</v>
      </c>
      <c r="F208" s="3" t="str">
        <f t="shared" si="27"/>
        <v>NO BET</v>
      </c>
      <c r="G208" s="78"/>
      <c r="H208" s="72">
        <f t="shared" si="29"/>
        <v>0</v>
      </c>
      <c r="J208" s="45"/>
      <c r="K208" s="45"/>
      <c r="L208" s="84">
        <f t="shared" si="30"/>
        <v>0</v>
      </c>
      <c r="M208" s="78"/>
      <c r="N208" s="144">
        <v>16</v>
      </c>
      <c r="O208" s="44"/>
      <c r="P208" s="41">
        <v>0</v>
      </c>
      <c r="Q208" s="41">
        <v>0</v>
      </c>
      <c r="R208" s="49">
        <v>0</v>
      </c>
      <c r="S208" s="49">
        <v>0</v>
      </c>
      <c r="T208" s="49">
        <v>0</v>
      </c>
      <c r="U208" s="45"/>
      <c r="V208" s="140"/>
    </row>
    <row r="209" spans="1:22" ht="15" hidden="1" customHeight="1" x14ac:dyDescent="0.3">
      <c r="A209" s="143">
        <v>17</v>
      </c>
      <c r="B209" s="31"/>
      <c r="C209" s="22">
        <v>0</v>
      </c>
      <c r="D209" s="23">
        <v>0</v>
      </c>
      <c r="E209" s="70">
        <f t="shared" si="28"/>
        <v>0</v>
      </c>
      <c r="F209" s="3" t="str">
        <f t="shared" si="27"/>
        <v>NO BET</v>
      </c>
      <c r="G209" s="78"/>
      <c r="H209" s="72">
        <f t="shared" si="29"/>
        <v>0</v>
      </c>
      <c r="J209" s="45"/>
      <c r="K209" s="45"/>
      <c r="L209" s="84">
        <f t="shared" si="30"/>
        <v>0</v>
      </c>
      <c r="M209" s="78"/>
      <c r="N209" s="144">
        <v>17</v>
      </c>
      <c r="O209" s="44"/>
      <c r="P209" s="41">
        <v>0</v>
      </c>
      <c r="Q209" s="41">
        <v>0</v>
      </c>
      <c r="R209" s="49">
        <v>0</v>
      </c>
      <c r="S209" s="49">
        <v>0</v>
      </c>
      <c r="T209" s="49">
        <v>0</v>
      </c>
      <c r="U209" s="45"/>
      <c r="V209" s="140"/>
    </row>
    <row r="210" spans="1:22" ht="15" hidden="1" customHeight="1" x14ac:dyDescent="0.3">
      <c r="A210" s="143">
        <v>18</v>
      </c>
      <c r="B210" s="31"/>
      <c r="C210" s="22">
        <v>0</v>
      </c>
      <c r="D210" s="23">
        <v>0</v>
      </c>
      <c r="E210" s="70">
        <f t="shared" si="28"/>
        <v>0</v>
      </c>
      <c r="F210" s="3" t="str">
        <f t="shared" si="27"/>
        <v>NO BET</v>
      </c>
      <c r="G210" s="78"/>
      <c r="H210" s="72">
        <f t="shared" si="29"/>
        <v>0</v>
      </c>
      <c r="J210" s="45"/>
      <c r="K210" s="45"/>
      <c r="L210" s="84">
        <f t="shared" si="30"/>
        <v>0</v>
      </c>
      <c r="M210" s="78"/>
      <c r="N210" s="144">
        <v>18</v>
      </c>
      <c r="O210" s="44"/>
      <c r="P210" s="41">
        <v>0</v>
      </c>
      <c r="Q210" s="41">
        <v>0</v>
      </c>
      <c r="R210" s="49">
        <v>0</v>
      </c>
      <c r="S210" s="49">
        <v>0</v>
      </c>
      <c r="T210" s="49">
        <v>0</v>
      </c>
      <c r="U210" s="45"/>
      <c r="V210" s="140"/>
    </row>
    <row r="211" spans="1:22" ht="15" hidden="1" customHeight="1" x14ac:dyDescent="0.3">
      <c r="A211" s="143">
        <v>19</v>
      </c>
      <c r="B211" s="31"/>
      <c r="C211" s="22">
        <v>0</v>
      </c>
      <c r="D211" s="23">
        <v>0</v>
      </c>
      <c r="E211" s="70">
        <f t="shared" si="28"/>
        <v>0</v>
      </c>
      <c r="F211" s="3" t="str">
        <f t="shared" si="27"/>
        <v>NO BET</v>
      </c>
      <c r="G211" s="78"/>
      <c r="H211" s="72">
        <f t="shared" si="29"/>
        <v>0</v>
      </c>
      <c r="J211" s="45"/>
      <c r="K211" s="45"/>
      <c r="L211" s="84">
        <f t="shared" si="30"/>
        <v>0</v>
      </c>
      <c r="M211" s="78"/>
      <c r="N211" s="144">
        <v>19</v>
      </c>
      <c r="O211" s="44"/>
      <c r="P211" s="41">
        <v>0</v>
      </c>
      <c r="Q211" s="41">
        <v>0</v>
      </c>
      <c r="R211" s="49">
        <v>0</v>
      </c>
      <c r="S211" s="49">
        <v>0</v>
      </c>
      <c r="T211" s="49">
        <v>0</v>
      </c>
      <c r="U211" s="45"/>
      <c r="V211" s="140"/>
    </row>
    <row r="212" spans="1:22" ht="15" hidden="1" customHeight="1" x14ac:dyDescent="0.3">
      <c r="A212" s="143">
        <v>20</v>
      </c>
      <c r="B212" s="31"/>
      <c r="C212" s="22">
        <v>0</v>
      </c>
      <c r="D212" s="23">
        <v>0</v>
      </c>
      <c r="E212" s="70">
        <f t="shared" si="28"/>
        <v>0</v>
      </c>
      <c r="F212" s="3" t="str">
        <f t="shared" si="27"/>
        <v>NO BET</v>
      </c>
      <c r="G212" s="78"/>
      <c r="H212" s="72">
        <f t="shared" si="29"/>
        <v>0</v>
      </c>
      <c r="I212" s="2"/>
      <c r="J212" s="45"/>
      <c r="K212" s="45"/>
      <c r="L212" s="84">
        <f t="shared" si="30"/>
        <v>0</v>
      </c>
      <c r="M212" s="78"/>
      <c r="N212" s="144">
        <v>20</v>
      </c>
      <c r="O212" s="44"/>
      <c r="P212" s="41">
        <v>0</v>
      </c>
      <c r="Q212" s="41">
        <v>0</v>
      </c>
      <c r="R212" s="49">
        <v>0</v>
      </c>
      <c r="S212" s="49">
        <v>0</v>
      </c>
      <c r="T212" s="49">
        <v>0</v>
      </c>
      <c r="U212" s="45"/>
      <c r="V212" s="140"/>
    </row>
    <row r="213" spans="1:22" ht="15" hidden="1" customHeight="1" x14ac:dyDescent="0.3">
      <c r="A213" s="143">
        <v>21</v>
      </c>
      <c r="B213" s="31"/>
      <c r="C213" s="22">
        <v>0</v>
      </c>
      <c r="D213" s="23">
        <v>0</v>
      </c>
      <c r="E213" s="70">
        <f t="shared" si="28"/>
        <v>0</v>
      </c>
      <c r="F213" s="3" t="str">
        <f t="shared" si="27"/>
        <v>NO BET</v>
      </c>
      <c r="G213" s="78"/>
      <c r="H213" s="72">
        <f t="shared" si="29"/>
        <v>0</v>
      </c>
      <c r="J213" s="45"/>
      <c r="K213" s="45"/>
      <c r="L213" s="84">
        <f t="shared" si="30"/>
        <v>0</v>
      </c>
      <c r="M213" s="77"/>
      <c r="N213" s="144">
        <v>21</v>
      </c>
      <c r="O213" s="44"/>
      <c r="P213" s="41">
        <v>0</v>
      </c>
      <c r="Q213" s="41">
        <v>0</v>
      </c>
      <c r="R213" s="49">
        <v>0</v>
      </c>
      <c r="S213" s="49">
        <v>0</v>
      </c>
      <c r="T213" s="49">
        <v>0</v>
      </c>
      <c r="U213" s="45"/>
      <c r="V213" s="140"/>
    </row>
    <row r="214" spans="1:22" ht="15" hidden="1" customHeight="1" x14ac:dyDescent="0.3">
      <c r="A214" s="143">
        <v>22</v>
      </c>
      <c r="B214" s="31"/>
      <c r="C214" s="26">
        <v>0</v>
      </c>
      <c r="D214" s="27">
        <v>0</v>
      </c>
      <c r="E214" s="70">
        <f t="shared" si="28"/>
        <v>0</v>
      </c>
      <c r="F214" s="3" t="str">
        <f t="shared" si="27"/>
        <v>NO BET</v>
      </c>
      <c r="G214" s="78"/>
      <c r="H214" s="72">
        <f t="shared" si="29"/>
        <v>0</v>
      </c>
      <c r="J214" s="45"/>
      <c r="K214" s="45"/>
      <c r="L214" s="84">
        <f t="shared" si="30"/>
        <v>0</v>
      </c>
      <c r="M214" s="78"/>
      <c r="N214" s="144">
        <v>22</v>
      </c>
      <c r="O214" s="44"/>
      <c r="P214" s="41">
        <v>0</v>
      </c>
      <c r="Q214" s="41">
        <v>0</v>
      </c>
      <c r="R214" s="49">
        <v>0</v>
      </c>
      <c r="S214" s="49">
        <v>0</v>
      </c>
      <c r="T214" s="49">
        <v>0</v>
      </c>
      <c r="U214" s="45"/>
      <c r="V214" s="140"/>
    </row>
    <row r="215" spans="1:22" ht="15" hidden="1" customHeight="1" x14ac:dyDescent="0.3">
      <c r="A215" s="143">
        <v>23</v>
      </c>
      <c r="B215" s="31"/>
      <c r="C215" s="22">
        <v>0</v>
      </c>
      <c r="D215" s="23">
        <v>0</v>
      </c>
      <c r="E215" s="70">
        <f t="shared" si="28"/>
        <v>0</v>
      </c>
      <c r="F215" s="3" t="str">
        <f t="shared" si="27"/>
        <v>NO BET</v>
      </c>
      <c r="G215" s="78"/>
      <c r="H215" s="72">
        <f t="shared" si="29"/>
        <v>0</v>
      </c>
      <c r="J215" s="45"/>
      <c r="K215" s="45"/>
      <c r="L215" s="84">
        <f t="shared" si="30"/>
        <v>0</v>
      </c>
      <c r="M215" s="78"/>
      <c r="N215" s="144">
        <v>23</v>
      </c>
      <c r="O215" s="44"/>
      <c r="P215" s="41">
        <v>0</v>
      </c>
      <c r="Q215" s="41">
        <v>0</v>
      </c>
      <c r="R215" s="49">
        <v>0</v>
      </c>
      <c r="S215" s="49">
        <v>0</v>
      </c>
      <c r="T215" s="49">
        <v>0</v>
      </c>
      <c r="U215" s="45"/>
      <c r="V215" s="140"/>
    </row>
    <row r="216" spans="1:22" ht="15" hidden="1" customHeight="1" x14ac:dyDescent="0.3">
      <c r="A216" s="143">
        <v>24</v>
      </c>
      <c r="B216" s="31"/>
      <c r="C216" s="22">
        <v>0</v>
      </c>
      <c r="D216" s="23">
        <v>0</v>
      </c>
      <c r="E216" s="70">
        <f t="shared" si="28"/>
        <v>0</v>
      </c>
      <c r="F216" s="3" t="str">
        <f t="shared" si="27"/>
        <v>NO BET</v>
      </c>
      <c r="G216" s="78"/>
      <c r="H216" s="72">
        <f t="shared" si="29"/>
        <v>0</v>
      </c>
      <c r="J216" s="45"/>
      <c r="K216" s="45"/>
      <c r="L216" s="84">
        <f t="shared" si="30"/>
        <v>0</v>
      </c>
      <c r="M216" s="78"/>
      <c r="N216" s="144">
        <v>24</v>
      </c>
      <c r="O216" s="44"/>
      <c r="P216" s="41">
        <v>0</v>
      </c>
      <c r="Q216" s="41">
        <v>0</v>
      </c>
      <c r="R216" s="49">
        <v>0</v>
      </c>
      <c r="S216" s="49">
        <v>0</v>
      </c>
      <c r="T216" s="49">
        <v>0</v>
      </c>
      <c r="U216" s="45"/>
      <c r="V216" s="140"/>
    </row>
    <row r="217" spans="1:22" ht="15" hidden="1" customHeight="1" x14ac:dyDescent="0.25">
      <c r="N217" s="314"/>
      <c r="O217" s="314"/>
      <c r="P217" s="314"/>
      <c r="Q217" s="314"/>
      <c r="R217" s="314"/>
      <c r="S217" s="314"/>
      <c r="T217" s="314"/>
    </row>
    <row r="218" spans="1:22" ht="15" hidden="1" customHeight="1" x14ac:dyDescent="0.25">
      <c r="A218" s="24"/>
      <c r="B218" s="137" t="s">
        <v>40</v>
      </c>
      <c r="C218" s="2"/>
      <c r="D218" s="4"/>
      <c r="E218" s="5" t="s">
        <v>9</v>
      </c>
      <c r="F218" s="6">
        <f>SUM(F193:F216)</f>
        <v>0</v>
      </c>
      <c r="G218" s="7" t="s">
        <v>10</v>
      </c>
      <c r="H218" s="6">
        <f>SUM(H193:H217)</f>
        <v>0</v>
      </c>
      <c r="N218" s="56"/>
      <c r="O218" s="56"/>
      <c r="P218" s="56"/>
      <c r="Q218" s="56"/>
      <c r="R218" s="56"/>
      <c r="S218" s="138" t="s">
        <v>19</v>
      </c>
      <c r="T218" s="139"/>
      <c r="U218" s="141"/>
    </row>
    <row r="219" spans="1:22" ht="15" hidden="1" customHeight="1" x14ac:dyDescent="0.25"/>
    <row r="220" spans="1:22" ht="15" hidden="1" customHeight="1" x14ac:dyDescent="0.25">
      <c r="A220" s="10" t="s">
        <v>4</v>
      </c>
      <c r="B220" s="10"/>
      <c r="C220" s="35"/>
      <c r="D220" s="10" t="s">
        <v>13</v>
      </c>
      <c r="E220" s="321" t="s">
        <v>8</v>
      </c>
      <c r="F220" s="322">
        <v>0.9</v>
      </c>
      <c r="G220" s="323" t="s">
        <v>2</v>
      </c>
      <c r="H220" s="324">
        <v>100</v>
      </c>
      <c r="I220" s="328" t="s">
        <v>1</v>
      </c>
      <c r="J220" s="318" t="s">
        <v>18</v>
      </c>
      <c r="K220" s="318" t="s">
        <v>18</v>
      </c>
      <c r="L220" s="9"/>
      <c r="M220" s="317"/>
      <c r="N220" s="10" t="s">
        <v>4</v>
      </c>
      <c r="O220" s="32"/>
      <c r="P220" s="32"/>
      <c r="Q220" s="32"/>
      <c r="R220" s="32"/>
      <c r="S220" s="32"/>
      <c r="T220" s="32"/>
      <c r="U220" s="146" t="s">
        <v>45</v>
      </c>
    </row>
    <row r="221" spans="1:22" ht="15" hidden="1" customHeight="1" x14ac:dyDescent="0.25">
      <c r="A221" s="8" t="s">
        <v>5</v>
      </c>
      <c r="B221" s="48">
        <v>9</v>
      </c>
      <c r="C221" s="9"/>
      <c r="D221" s="9"/>
      <c r="E221" s="321"/>
      <c r="F221" s="322"/>
      <c r="G221" s="323"/>
      <c r="H221" s="324"/>
      <c r="I221" s="328"/>
      <c r="J221" s="318"/>
      <c r="K221" s="318"/>
      <c r="L221" s="8"/>
      <c r="M221" s="317"/>
      <c r="N221" s="8" t="s">
        <v>5</v>
      </c>
      <c r="O221" s="57">
        <v>8</v>
      </c>
      <c r="P221" s="34"/>
      <c r="Q221" s="34"/>
      <c r="R221" s="34"/>
      <c r="S221" s="34"/>
      <c r="T221" s="34"/>
      <c r="U221" s="146" t="s">
        <v>46</v>
      </c>
      <c r="V221" s="2"/>
    </row>
    <row r="222" spans="1:22" ht="15" hidden="1" customHeight="1" x14ac:dyDescent="0.25">
      <c r="A222" s="9"/>
      <c r="B222" s="9"/>
      <c r="C222" s="9"/>
      <c r="D222" s="315" t="s">
        <v>23</v>
      </c>
      <c r="E222" s="320" t="s">
        <v>24</v>
      </c>
      <c r="F222" s="9"/>
      <c r="G222" s="9"/>
      <c r="H222" s="9"/>
      <c r="I222" s="315" t="s">
        <v>15</v>
      </c>
      <c r="J222" s="146" t="s">
        <v>28</v>
      </c>
      <c r="K222" s="319" t="s">
        <v>41</v>
      </c>
      <c r="L222" s="85" t="s">
        <v>25</v>
      </c>
      <c r="M222" s="317"/>
      <c r="N222" s="33"/>
      <c r="O222" s="34"/>
      <c r="P222" s="34" t="s">
        <v>61</v>
      </c>
      <c r="Q222" s="34"/>
      <c r="R222" s="34" t="s">
        <v>60</v>
      </c>
      <c r="S222" s="148"/>
      <c r="T222" s="34"/>
      <c r="U222" s="315" t="s">
        <v>47</v>
      </c>
      <c r="V222" s="2"/>
    </row>
    <row r="223" spans="1:22" ht="15" hidden="1" customHeight="1" x14ac:dyDescent="0.25">
      <c r="A223" s="1" t="s">
        <v>16</v>
      </c>
      <c r="B223" s="25"/>
      <c r="C223" s="1" t="s">
        <v>6</v>
      </c>
      <c r="D223" s="315"/>
      <c r="E223" s="320"/>
      <c r="F223" s="1" t="s">
        <v>0</v>
      </c>
      <c r="G223" s="1" t="s">
        <v>7</v>
      </c>
      <c r="H223" s="1" t="s">
        <v>3</v>
      </c>
      <c r="I223" s="315"/>
      <c r="J223" s="146" t="s">
        <v>27</v>
      </c>
      <c r="K223" s="319"/>
      <c r="L223" s="85" t="s">
        <v>26</v>
      </c>
      <c r="M223" s="317"/>
      <c r="N223" s="35" t="s">
        <v>16</v>
      </c>
      <c r="O223" s="35" t="s">
        <v>17</v>
      </c>
      <c r="P223" s="36" t="s">
        <v>65</v>
      </c>
      <c r="Q223" s="37" t="s">
        <v>66</v>
      </c>
      <c r="R223" s="37" t="s">
        <v>64</v>
      </c>
      <c r="S223" s="37" t="s">
        <v>63</v>
      </c>
      <c r="T223" s="37" t="s">
        <v>62</v>
      </c>
      <c r="U223" s="315"/>
    </row>
    <row r="224" spans="1:22" ht="15" hidden="1" customHeight="1" x14ac:dyDescent="0.25">
      <c r="A224" s="143">
        <v>1</v>
      </c>
      <c r="B224" s="31"/>
      <c r="C224" s="26">
        <v>0</v>
      </c>
      <c r="D224" s="27">
        <v>0</v>
      </c>
      <c r="E224" s="70">
        <f>D224</f>
        <v>0</v>
      </c>
      <c r="F224" s="3" t="str">
        <f t="shared" ref="F224:F247" si="31">IF(I224="B", $H$220/C224*$F$220,IF(E224&lt;=C224,$I$220,IF(E224&gt;C224,SUM($H$220/C224*$F$220,0,ROUNDUP(,0)))))</f>
        <v>NO BET</v>
      </c>
      <c r="G224" s="78"/>
      <c r="H224" s="72">
        <f>IF(F224="NO BET",0,IF(G224&gt;1,F224*-1,IF(G224=1,SUM(F224*E224-F224,0))))</f>
        <v>0</v>
      </c>
      <c r="J224" s="53"/>
      <c r="K224" s="53"/>
      <c r="L224" s="83">
        <v>0</v>
      </c>
      <c r="M224" s="78"/>
      <c r="N224" s="53">
        <v>1</v>
      </c>
      <c r="O224" s="40"/>
      <c r="P224" s="41">
        <v>0</v>
      </c>
      <c r="Q224" s="41">
        <v>0</v>
      </c>
      <c r="R224" s="55">
        <v>0</v>
      </c>
      <c r="S224" s="55">
        <v>0</v>
      </c>
      <c r="T224" s="55">
        <v>0</v>
      </c>
      <c r="U224" s="45"/>
      <c r="V224" s="140"/>
    </row>
    <row r="225" spans="1:22" ht="15" hidden="1" customHeight="1" x14ac:dyDescent="0.25">
      <c r="A225" s="143">
        <v>2</v>
      </c>
      <c r="B225" s="31"/>
      <c r="C225" s="26">
        <v>0</v>
      </c>
      <c r="D225" s="27">
        <v>0</v>
      </c>
      <c r="E225" s="70">
        <f t="shared" ref="E225:E247" si="32">D225</f>
        <v>0</v>
      </c>
      <c r="F225" s="3" t="str">
        <f t="shared" si="31"/>
        <v>NO BET</v>
      </c>
      <c r="G225" s="78"/>
      <c r="H225" s="72">
        <f t="shared" ref="H225:H247" si="33">IF(F225="NO BET",0,IF(G225&gt;1,F225*-1,IF(G225=1,SUM(F225*E225-F225,0))))</f>
        <v>0</v>
      </c>
      <c r="J225" s="45"/>
      <c r="K225" s="45"/>
      <c r="L225" s="83">
        <f t="shared" ref="L225:L247" si="34">SUM(I225*J225*K225)</f>
        <v>0</v>
      </c>
      <c r="M225" s="77"/>
      <c r="N225" s="144">
        <v>2</v>
      </c>
      <c r="O225" s="42"/>
      <c r="P225" s="41">
        <v>0</v>
      </c>
      <c r="Q225" s="41">
        <v>0</v>
      </c>
      <c r="R225" s="49">
        <v>0</v>
      </c>
      <c r="S225" s="49">
        <v>0</v>
      </c>
      <c r="T225" s="49">
        <v>0</v>
      </c>
      <c r="U225" s="45"/>
      <c r="V225" s="140"/>
    </row>
    <row r="226" spans="1:22" ht="15" hidden="1" customHeight="1" x14ac:dyDescent="0.25">
      <c r="A226" s="143">
        <v>3</v>
      </c>
      <c r="B226" s="31"/>
      <c r="C226" s="22">
        <v>0</v>
      </c>
      <c r="D226" s="23">
        <v>0</v>
      </c>
      <c r="E226" s="70">
        <f t="shared" si="32"/>
        <v>0</v>
      </c>
      <c r="F226" s="3" t="str">
        <f t="shared" si="31"/>
        <v>NO BET</v>
      </c>
      <c r="G226" s="78"/>
      <c r="H226" s="72">
        <f t="shared" si="33"/>
        <v>0</v>
      </c>
      <c r="J226" s="45"/>
      <c r="K226" s="45"/>
      <c r="L226" s="83">
        <f t="shared" si="34"/>
        <v>0</v>
      </c>
      <c r="M226" s="77"/>
      <c r="N226" s="144">
        <v>3</v>
      </c>
      <c r="O226" s="42"/>
      <c r="P226" s="41">
        <v>0</v>
      </c>
      <c r="Q226" s="41">
        <v>0</v>
      </c>
      <c r="R226" s="49">
        <v>0</v>
      </c>
      <c r="S226" s="49">
        <v>0</v>
      </c>
      <c r="T226" s="49">
        <v>0</v>
      </c>
      <c r="U226" s="45"/>
      <c r="V226" s="140"/>
    </row>
    <row r="227" spans="1:22" ht="15" hidden="1" customHeight="1" x14ac:dyDescent="0.25">
      <c r="A227" s="143">
        <v>4</v>
      </c>
      <c r="B227" s="31"/>
      <c r="C227" s="22">
        <v>0</v>
      </c>
      <c r="D227" s="23">
        <v>0</v>
      </c>
      <c r="E227" s="70">
        <f t="shared" si="32"/>
        <v>0</v>
      </c>
      <c r="F227" s="3" t="str">
        <f t="shared" si="31"/>
        <v>NO BET</v>
      </c>
      <c r="G227" s="78"/>
      <c r="H227" s="72">
        <f t="shared" si="33"/>
        <v>0</v>
      </c>
      <c r="J227" s="45"/>
      <c r="K227" s="45"/>
      <c r="L227" s="83">
        <f t="shared" si="34"/>
        <v>0</v>
      </c>
      <c r="M227" s="78"/>
      <c r="N227" s="144">
        <v>4</v>
      </c>
      <c r="O227" s="42"/>
      <c r="P227" s="41">
        <v>0</v>
      </c>
      <c r="Q227" s="41">
        <v>0</v>
      </c>
      <c r="R227" s="49">
        <v>0</v>
      </c>
      <c r="S227" s="49">
        <v>0</v>
      </c>
      <c r="T227" s="49">
        <v>0</v>
      </c>
      <c r="U227" s="45"/>
      <c r="V227" s="140"/>
    </row>
    <row r="228" spans="1:22" ht="15" hidden="1" customHeight="1" x14ac:dyDescent="0.25">
      <c r="A228" s="143">
        <v>5</v>
      </c>
      <c r="B228" s="31"/>
      <c r="C228" s="22">
        <v>0</v>
      </c>
      <c r="D228" s="23">
        <v>0</v>
      </c>
      <c r="E228" s="70">
        <f t="shared" si="32"/>
        <v>0</v>
      </c>
      <c r="F228" s="3" t="str">
        <f t="shared" si="31"/>
        <v>NO BET</v>
      </c>
      <c r="G228" s="78"/>
      <c r="H228" s="72">
        <f t="shared" si="33"/>
        <v>0</v>
      </c>
      <c r="J228" s="45"/>
      <c r="K228" s="45"/>
      <c r="L228" s="83">
        <f t="shared" si="34"/>
        <v>0</v>
      </c>
      <c r="M228" s="78"/>
      <c r="N228" s="144">
        <v>5</v>
      </c>
      <c r="O228" s="42"/>
      <c r="P228" s="41">
        <v>0</v>
      </c>
      <c r="Q228" s="41">
        <v>0</v>
      </c>
      <c r="R228" s="49">
        <v>0</v>
      </c>
      <c r="S228" s="49">
        <v>0</v>
      </c>
      <c r="T228" s="49">
        <v>0</v>
      </c>
      <c r="U228" s="45"/>
      <c r="V228" s="140"/>
    </row>
    <row r="229" spans="1:22" ht="15" hidden="1" customHeight="1" x14ac:dyDescent="0.25">
      <c r="A229" s="143">
        <v>6</v>
      </c>
      <c r="B229" s="31"/>
      <c r="C229" s="22">
        <v>0</v>
      </c>
      <c r="D229" s="23">
        <v>0</v>
      </c>
      <c r="E229" s="70">
        <f t="shared" si="32"/>
        <v>0</v>
      </c>
      <c r="F229" s="3" t="str">
        <f t="shared" si="31"/>
        <v>NO BET</v>
      </c>
      <c r="G229" s="78"/>
      <c r="H229" s="72">
        <f t="shared" si="33"/>
        <v>0</v>
      </c>
      <c r="J229" s="45"/>
      <c r="K229" s="45"/>
      <c r="L229" s="83">
        <f t="shared" si="34"/>
        <v>0</v>
      </c>
      <c r="M229" s="78"/>
      <c r="N229" s="144">
        <v>6</v>
      </c>
      <c r="O229" s="42"/>
      <c r="P229" s="41">
        <v>0</v>
      </c>
      <c r="Q229" s="41">
        <v>0</v>
      </c>
      <c r="R229" s="49">
        <v>0</v>
      </c>
      <c r="S229" s="49">
        <v>0</v>
      </c>
      <c r="T229" s="49">
        <v>0</v>
      </c>
      <c r="U229" s="45"/>
      <c r="V229" s="140"/>
    </row>
    <row r="230" spans="1:22" ht="15" hidden="1" customHeight="1" x14ac:dyDescent="0.25">
      <c r="A230" s="143">
        <v>7</v>
      </c>
      <c r="B230" s="31"/>
      <c r="C230" s="26">
        <v>0</v>
      </c>
      <c r="D230" s="27">
        <v>0</v>
      </c>
      <c r="E230" s="70">
        <f t="shared" si="32"/>
        <v>0</v>
      </c>
      <c r="F230" s="3" t="str">
        <f t="shared" si="31"/>
        <v>NO BET</v>
      </c>
      <c r="G230" s="78"/>
      <c r="H230" s="72">
        <f t="shared" si="33"/>
        <v>0</v>
      </c>
      <c r="I230" s="2"/>
      <c r="J230" s="45"/>
      <c r="K230" s="45"/>
      <c r="L230" s="83">
        <f t="shared" si="34"/>
        <v>0</v>
      </c>
      <c r="M230" s="78"/>
      <c r="N230" s="144">
        <v>7</v>
      </c>
      <c r="O230" s="42"/>
      <c r="P230" s="41">
        <v>0</v>
      </c>
      <c r="Q230" s="41">
        <v>0</v>
      </c>
      <c r="R230" s="49">
        <v>0</v>
      </c>
      <c r="S230" s="49">
        <v>0</v>
      </c>
      <c r="T230" s="49">
        <v>0</v>
      </c>
      <c r="U230" s="45"/>
      <c r="V230" s="140"/>
    </row>
    <row r="231" spans="1:22" ht="15" hidden="1" customHeight="1" x14ac:dyDescent="0.25">
      <c r="A231" s="143">
        <v>8</v>
      </c>
      <c r="B231" s="31"/>
      <c r="C231" s="22">
        <v>0</v>
      </c>
      <c r="D231" s="23">
        <v>0</v>
      </c>
      <c r="E231" s="70">
        <f t="shared" si="32"/>
        <v>0</v>
      </c>
      <c r="F231" s="3" t="str">
        <f t="shared" si="31"/>
        <v>NO BET</v>
      </c>
      <c r="G231" s="78"/>
      <c r="H231" s="72">
        <f t="shared" si="33"/>
        <v>0</v>
      </c>
      <c r="J231" s="45"/>
      <c r="K231" s="45"/>
      <c r="L231" s="83">
        <f t="shared" si="34"/>
        <v>0</v>
      </c>
      <c r="M231" s="78"/>
      <c r="N231" s="144">
        <v>8</v>
      </c>
      <c r="O231" s="42"/>
      <c r="P231" s="41">
        <v>0</v>
      </c>
      <c r="Q231" s="41">
        <v>0</v>
      </c>
      <c r="R231" s="49">
        <v>0</v>
      </c>
      <c r="S231" s="49">
        <v>0</v>
      </c>
      <c r="T231" s="49">
        <v>0</v>
      </c>
      <c r="U231" s="45"/>
      <c r="V231" s="140"/>
    </row>
    <row r="232" spans="1:22" ht="15" hidden="1" customHeight="1" x14ac:dyDescent="0.25">
      <c r="A232" s="143">
        <v>9</v>
      </c>
      <c r="B232" s="31"/>
      <c r="C232" s="22">
        <v>0</v>
      </c>
      <c r="D232" s="23">
        <v>0</v>
      </c>
      <c r="E232" s="70">
        <f t="shared" si="32"/>
        <v>0</v>
      </c>
      <c r="F232" s="3" t="str">
        <f t="shared" si="31"/>
        <v>NO BET</v>
      </c>
      <c r="G232" s="78"/>
      <c r="H232" s="72">
        <f t="shared" si="33"/>
        <v>0</v>
      </c>
      <c r="J232" s="45"/>
      <c r="K232" s="45"/>
      <c r="L232" s="83">
        <f t="shared" si="34"/>
        <v>0</v>
      </c>
      <c r="M232" s="78"/>
      <c r="N232" s="144">
        <v>9</v>
      </c>
      <c r="O232" s="42"/>
      <c r="P232" s="41">
        <v>0</v>
      </c>
      <c r="Q232" s="41">
        <v>0</v>
      </c>
      <c r="R232" s="49">
        <v>0</v>
      </c>
      <c r="S232" s="49">
        <v>0</v>
      </c>
      <c r="T232" s="49">
        <v>0</v>
      </c>
      <c r="U232" s="45"/>
      <c r="V232" s="140"/>
    </row>
    <row r="233" spans="1:22" ht="15" hidden="1" customHeight="1" x14ac:dyDescent="0.25">
      <c r="A233" s="143">
        <v>10</v>
      </c>
      <c r="B233" s="31"/>
      <c r="C233" s="22">
        <v>0</v>
      </c>
      <c r="D233" s="23">
        <v>0</v>
      </c>
      <c r="E233" s="70">
        <f t="shared" si="32"/>
        <v>0</v>
      </c>
      <c r="F233" s="3" t="str">
        <f t="shared" si="31"/>
        <v>NO BET</v>
      </c>
      <c r="G233" s="78"/>
      <c r="H233" s="72">
        <f t="shared" si="33"/>
        <v>0</v>
      </c>
      <c r="J233" s="45"/>
      <c r="K233" s="45"/>
      <c r="L233" s="84">
        <f t="shared" si="34"/>
        <v>0</v>
      </c>
      <c r="M233" s="78"/>
      <c r="N233" s="144">
        <v>10</v>
      </c>
      <c r="O233" s="42"/>
      <c r="P233" s="41">
        <v>0</v>
      </c>
      <c r="Q233" s="41">
        <v>0</v>
      </c>
      <c r="R233" s="49">
        <v>0</v>
      </c>
      <c r="S233" s="49">
        <v>0</v>
      </c>
      <c r="T233" s="49">
        <v>0</v>
      </c>
      <c r="U233" s="45"/>
      <c r="V233" s="140"/>
    </row>
    <row r="234" spans="1:22" ht="15" hidden="1" customHeight="1" x14ac:dyDescent="0.25">
      <c r="A234" s="143">
        <v>11</v>
      </c>
      <c r="B234" s="31"/>
      <c r="C234" s="22">
        <v>0</v>
      </c>
      <c r="D234" s="23">
        <v>0</v>
      </c>
      <c r="E234" s="70">
        <f t="shared" si="32"/>
        <v>0</v>
      </c>
      <c r="F234" s="3" t="str">
        <f t="shared" si="31"/>
        <v>NO BET</v>
      </c>
      <c r="G234" s="78"/>
      <c r="H234" s="72">
        <f t="shared" si="33"/>
        <v>0</v>
      </c>
      <c r="J234" s="45"/>
      <c r="K234" s="45"/>
      <c r="L234" s="84">
        <f t="shared" si="34"/>
        <v>0</v>
      </c>
      <c r="M234" s="78"/>
      <c r="N234" s="144">
        <v>11</v>
      </c>
      <c r="O234" s="42"/>
      <c r="P234" s="41">
        <v>0</v>
      </c>
      <c r="Q234" s="41">
        <v>0</v>
      </c>
      <c r="R234" s="49">
        <v>0</v>
      </c>
      <c r="S234" s="49">
        <v>0</v>
      </c>
      <c r="T234" s="49">
        <v>0</v>
      </c>
      <c r="U234" s="45"/>
      <c r="V234" s="140"/>
    </row>
    <row r="235" spans="1:22" ht="15" hidden="1" customHeight="1" x14ac:dyDescent="0.25">
      <c r="A235" s="143">
        <v>12</v>
      </c>
      <c r="B235" s="31"/>
      <c r="C235" s="22">
        <v>0</v>
      </c>
      <c r="D235" s="23">
        <v>0</v>
      </c>
      <c r="E235" s="70">
        <f t="shared" si="32"/>
        <v>0</v>
      </c>
      <c r="F235" s="3" t="str">
        <f t="shared" si="31"/>
        <v>NO BET</v>
      </c>
      <c r="G235" s="78"/>
      <c r="H235" s="72">
        <f t="shared" si="33"/>
        <v>0</v>
      </c>
      <c r="J235" s="45"/>
      <c r="K235" s="45"/>
      <c r="L235" s="84">
        <f t="shared" si="34"/>
        <v>0</v>
      </c>
      <c r="M235" s="78"/>
      <c r="N235" s="144">
        <v>12</v>
      </c>
      <c r="O235" s="43"/>
      <c r="P235" s="41">
        <v>0</v>
      </c>
      <c r="Q235" s="41">
        <v>0</v>
      </c>
      <c r="R235" s="49">
        <v>0</v>
      </c>
      <c r="S235" s="49">
        <v>0</v>
      </c>
      <c r="T235" s="49">
        <v>0</v>
      </c>
      <c r="U235" s="45"/>
      <c r="V235" s="140"/>
    </row>
    <row r="236" spans="1:22" ht="15" hidden="1" customHeight="1" x14ac:dyDescent="0.25">
      <c r="A236" s="143">
        <v>13</v>
      </c>
      <c r="B236" s="31"/>
      <c r="C236" s="22">
        <v>0</v>
      </c>
      <c r="D236" s="23">
        <v>0</v>
      </c>
      <c r="E236" s="70">
        <f t="shared" si="32"/>
        <v>0</v>
      </c>
      <c r="F236" s="3" t="str">
        <f t="shared" si="31"/>
        <v>NO BET</v>
      </c>
      <c r="G236" s="78"/>
      <c r="H236" s="72">
        <f t="shared" si="33"/>
        <v>0</v>
      </c>
      <c r="J236" s="45"/>
      <c r="K236" s="45"/>
      <c r="L236" s="84">
        <f t="shared" si="34"/>
        <v>0</v>
      </c>
      <c r="M236" s="78"/>
      <c r="N236" s="144">
        <v>13</v>
      </c>
      <c r="O236" s="43"/>
      <c r="P236" s="41">
        <v>0</v>
      </c>
      <c r="Q236" s="41">
        <v>0</v>
      </c>
      <c r="R236" s="49">
        <v>0</v>
      </c>
      <c r="S236" s="49">
        <v>0</v>
      </c>
      <c r="T236" s="49">
        <v>0</v>
      </c>
      <c r="U236" s="45"/>
      <c r="V236" s="140"/>
    </row>
    <row r="237" spans="1:22" ht="15" hidden="1" customHeight="1" x14ac:dyDescent="0.25">
      <c r="A237" s="143">
        <v>14</v>
      </c>
      <c r="B237" s="31"/>
      <c r="C237" s="22">
        <v>0</v>
      </c>
      <c r="D237" s="23">
        <v>0</v>
      </c>
      <c r="E237" s="70">
        <f t="shared" si="32"/>
        <v>0</v>
      </c>
      <c r="F237" s="3" t="str">
        <f t="shared" si="31"/>
        <v>NO BET</v>
      </c>
      <c r="G237" s="78"/>
      <c r="H237" s="72">
        <f t="shared" si="33"/>
        <v>0</v>
      </c>
      <c r="J237" s="45"/>
      <c r="K237" s="45"/>
      <c r="L237" s="84">
        <f t="shared" si="34"/>
        <v>0</v>
      </c>
      <c r="M237" s="78" t="s">
        <v>11</v>
      </c>
      <c r="N237" s="144">
        <v>14</v>
      </c>
      <c r="O237" s="43"/>
      <c r="P237" s="41">
        <v>0</v>
      </c>
      <c r="Q237" s="41">
        <v>0</v>
      </c>
      <c r="R237" s="49">
        <v>0</v>
      </c>
      <c r="S237" s="49">
        <v>0</v>
      </c>
      <c r="T237" s="49">
        <v>0</v>
      </c>
      <c r="U237" s="45"/>
      <c r="V237" s="140"/>
    </row>
    <row r="238" spans="1:22" ht="15" hidden="1" customHeight="1" x14ac:dyDescent="0.25">
      <c r="A238" s="143">
        <v>15</v>
      </c>
      <c r="B238" s="31"/>
      <c r="C238" s="26">
        <v>0</v>
      </c>
      <c r="D238" s="27">
        <v>0</v>
      </c>
      <c r="E238" s="70">
        <f t="shared" si="32"/>
        <v>0</v>
      </c>
      <c r="F238" s="3" t="str">
        <f t="shared" si="31"/>
        <v>NO BET</v>
      </c>
      <c r="G238" s="78"/>
      <c r="H238" s="72">
        <f t="shared" si="33"/>
        <v>0</v>
      </c>
      <c r="J238" s="53"/>
      <c r="K238" s="53"/>
      <c r="L238" s="84">
        <f t="shared" si="34"/>
        <v>0</v>
      </c>
      <c r="M238" s="78"/>
      <c r="N238" s="53">
        <v>15</v>
      </c>
      <c r="O238" s="43"/>
      <c r="P238" s="41">
        <v>0</v>
      </c>
      <c r="Q238" s="41">
        <v>0</v>
      </c>
      <c r="R238" s="55">
        <v>0</v>
      </c>
      <c r="S238" s="55">
        <v>0</v>
      </c>
      <c r="T238" s="55">
        <v>0</v>
      </c>
      <c r="U238" s="45"/>
      <c r="V238" s="140"/>
    </row>
    <row r="239" spans="1:22" ht="15" hidden="1" customHeight="1" x14ac:dyDescent="0.3">
      <c r="A239" s="143">
        <v>16</v>
      </c>
      <c r="B239" s="31"/>
      <c r="C239" s="22">
        <v>0</v>
      </c>
      <c r="D239" s="23">
        <v>0</v>
      </c>
      <c r="E239" s="70">
        <f t="shared" si="32"/>
        <v>0</v>
      </c>
      <c r="F239" s="3" t="str">
        <f t="shared" si="31"/>
        <v>NO BET</v>
      </c>
      <c r="G239" s="78"/>
      <c r="H239" s="72">
        <f t="shared" si="33"/>
        <v>0</v>
      </c>
      <c r="J239" s="45"/>
      <c r="K239" s="45"/>
      <c r="L239" s="84">
        <f t="shared" si="34"/>
        <v>0</v>
      </c>
      <c r="M239" s="78"/>
      <c r="N239" s="144">
        <v>16</v>
      </c>
      <c r="O239" s="44"/>
      <c r="P239" s="41">
        <v>0</v>
      </c>
      <c r="Q239" s="41">
        <v>0</v>
      </c>
      <c r="R239" s="49">
        <v>0</v>
      </c>
      <c r="S239" s="49">
        <v>0</v>
      </c>
      <c r="T239" s="49">
        <v>0</v>
      </c>
      <c r="U239" s="45"/>
      <c r="V239" s="140"/>
    </row>
    <row r="240" spans="1:22" ht="15" hidden="1" customHeight="1" x14ac:dyDescent="0.3">
      <c r="A240" s="143">
        <v>17</v>
      </c>
      <c r="B240" s="31"/>
      <c r="C240" s="22">
        <v>0</v>
      </c>
      <c r="D240" s="23">
        <v>0</v>
      </c>
      <c r="E240" s="70">
        <f t="shared" si="32"/>
        <v>0</v>
      </c>
      <c r="F240" s="3" t="str">
        <f t="shared" si="31"/>
        <v>NO BET</v>
      </c>
      <c r="G240" s="78"/>
      <c r="H240" s="72">
        <f t="shared" si="33"/>
        <v>0</v>
      </c>
      <c r="J240" s="45"/>
      <c r="K240" s="45"/>
      <c r="L240" s="84">
        <f t="shared" si="34"/>
        <v>0</v>
      </c>
      <c r="M240" s="78"/>
      <c r="N240" s="144">
        <v>17</v>
      </c>
      <c r="O240" s="44"/>
      <c r="P240" s="41">
        <v>0</v>
      </c>
      <c r="Q240" s="41">
        <v>0</v>
      </c>
      <c r="R240" s="49">
        <v>0</v>
      </c>
      <c r="S240" s="49">
        <v>0</v>
      </c>
      <c r="T240" s="49">
        <v>0</v>
      </c>
      <c r="U240" s="45"/>
      <c r="V240" s="140"/>
    </row>
    <row r="241" spans="1:22" ht="15" hidden="1" customHeight="1" x14ac:dyDescent="0.3">
      <c r="A241" s="143">
        <v>18</v>
      </c>
      <c r="B241" s="31"/>
      <c r="C241" s="22">
        <v>0</v>
      </c>
      <c r="D241" s="23">
        <v>0</v>
      </c>
      <c r="E241" s="70">
        <f t="shared" si="32"/>
        <v>0</v>
      </c>
      <c r="F241" s="3" t="str">
        <f t="shared" si="31"/>
        <v>NO BET</v>
      </c>
      <c r="G241" s="78"/>
      <c r="H241" s="72">
        <f t="shared" si="33"/>
        <v>0</v>
      </c>
      <c r="J241" s="45"/>
      <c r="K241" s="45"/>
      <c r="L241" s="84">
        <f t="shared" si="34"/>
        <v>0</v>
      </c>
      <c r="M241" s="78"/>
      <c r="N241" s="144">
        <v>18</v>
      </c>
      <c r="O241" s="44"/>
      <c r="P241" s="41">
        <v>0</v>
      </c>
      <c r="Q241" s="41">
        <v>0</v>
      </c>
      <c r="R241" s="49">
        <v>0</v>
      </c>
      <c r="S241" s="49">
        <v>0</v>
      </c>
      <c r="T241" s="49">
        <v>0</v>
      </c>
      <c r="U241" s="45"/>
      <c r="V241" s="140"/>
    </row>
    <row r="242" spans="1:22" ht="15" hidden="1" customHeight="1" x14ac:dyDescent="0.3">
      <c r="A242" s="143">
        <v>19</v>
      </c>
      <c r="B242" s="31"/>
      <c r="C242" s="22">
        <v>0</v>
      </c>
      <c r="D242" s="23">
        <v>0</v>
      </c>
      <c r="E242" s="70">
        <f t="shared" si="32"/>
        <v>0</v>
      </c>
      <c r="F242" s="3" t="str">
        <f t="shared" si="31"/>
        <v>NO BET</v>
      </c>
      <c r="G242" s="78"/>
      <c r="H242" s="72">
        <f t="shared" si="33"/>
        <v>0</v>
      </c>
      <c r="J242" s="45"/>
      <c r="K242" s="45"/>
      <c r="L242" s="84">
        <f t="shared" si="34"/>
        <v>0</v>
      </c>
      <c r="M242" s="78"/>
      <c r="N242" s="144">
        <v>19</v>
      </c>
      <c r="O242" s="44"/>
      <c r="P242" s="41">
        <v>0</v>
      </c>
      <c r="Q242" s="41">
        <v>0</v>
      </c>
      <c r="R242" s="49">
        <v>0</v>
      </c>
      <c r="S242" s="49">
        <v>0</v>
      </c>
      <c r="T242" s="49">
        <v>0</v>
      </c>
      <c r="U242" s="45"/>
      <c r="V242" s="140"/>
    </row>
    <row r="243" spans="1:22" ht="15" hidden="1" customHeight="1" x14ac:dyDescent="0.3">
      <c r="A243" s="143">
        <v>20</v>
      </c>
      <c r="B243" s="31"/>
      <c r="C243" s="22">
        <v>0</v>
      </c>
      <c r="D243" s="23">
        <v>0</v>
      </c>
      <c r="E243" s="70">
        <f t="shared" si="32"/>
        <v>0</v>
      </c>
      <c r="F243" s="3" t="str">
        <f t="shared" si="31"/>
        <v>NO BET</v>
      </c>
      <c r="G243" s="78"/>
      <c r="H243" s="72">
        <f t="shared" si="33"/>
        <v>0</v>
      </c>
      <c r="I243" s="2"/>
      <c r="J243" s="45"/>
      <c r="K243" s="45"/>
      <c r="L243" s="84">
        <f t="shared" si="34"/>
        <v>0</v>
      </c>
      <c r="M243" s="78"/>
      <c r="N243" s="144">
        <v>20</v>
      </c>
      <c r="O243" s="44"/>
      <c r="P243" s="41">
        <v>0</v>
      </c>
      <c r="Q243" s="41">
        <v>0</v>
      </c>
      <c r="R243" s="49">
        <v>0</v>
      </c>
      <c r="S243" s="49">
        <v>0</v>
      </c>
      <c r="T243" s="49">
        <v>0</v>
      </c>
      <c r="U243" s="45"/>
      <c r="V243" s="140"/>
    </row>
    <row r="244" spans="1:22" ht="15" hidden="1" customHeight="1" x14ac:dyDescent="0.3">
      <c r="A244" s="143">
        <v>21</v>
      </c>
      <c r="B244" s="31"/>
      <c r="C244" s="22">
        <v>0</v>
      </c>
      <c r="D244" s="23">
        <v>0</v>
      </c>
      <c r="E244" s="70">
        <f t="shared" si="32"/>
        <v>0</v>
      </c>
      <c r="F244" s="3" t="str">
        <f t="shared" si="31"/>
        <v>NO BET</v>
      </c>
      <c r="G244" s="78"/>
      <c r="H244" s="72">
        <f t="shared" si="33"/>
        <v>0</v>
      </c>
      <c r="J244" s="45"/>
      <c r="K244" s="45"/>
      <c r="L244" s="84">
        <f t="shared" si="34"/>
        <v>0</v>
      </c>
      <c r="M244" s="77"/>
      <c r="N244" s="144">
        <v>21</v>
      </c>
      <c r="O244" s="44"/>
      <c r="P244" s="41">
        <v>0</v>
      </c>
      <c r="Q244" s="41">
        <v>0</v>
      </c>
      <c r="R244" s="49">
        <v>0</v>
      </c>
      <c r="S244" s="49">
        <v>0</v>
      </c>
      <c r="T244" s="49">
        <v>0</v>
      </c>
      <c r="U244" s="45"/>
      <c r="V244" s="140"/>
    </row>
    <row r="245" spans="1:22" ht="15" hidden="1" customHeight="1" x14ac:dyDescent="0.3">
      <c r="A245" s="143">
        <v>22</v>
      </c>
      <c r="B245" s="31"/>
      <c r="C245" s="26">
        <v>0</v>
      </c>
      <c r="D245" s="27">
        <v>0</v>
      </c>
      <c r="E245" s="70">
        <f t="shared" si="32"/>
        <v>0</v>
      </c>
      <c r="F245" s="3" t="str">
        <f t="shared" si="31"/>
        <v>NO BET</v>
      </c>
      <c r="G245" s="78"/>
      <c r="H245" s="72">
        <f t="shared" si="33"/>
        <v>0</v>
      </c>
      <c r="J245" s="45"/>
      <c r="K245" s="45"/>
      <c r="L245" s="84">
        <f t="shared" si="34"/>
        <v>0</v>
      </c>
      <c r="M245" s="78"/>
      <c r="N245" s="144">
        <v>22</v>
      </c>
      <c r="O245" s="44"/>
      <c r="P245" s="41">
        <v>0</v>
      </c>
      <c r="Q245" s="41">
        <v>0</v>
      </c>
      <c r="R245" s="49">
        <v>0</v>
      </c>
      <c r="S245" s="49">
        <v>0</v>
      </c>
      <c r="T245" s="49">
        <v>0</v>
      </c>
      <c r="U245" s="45"/>
      <c r="V245" s="140"/>
    </row>
    <row r="246" spans="1:22" ht="15" hidden="1" customHeight="1" x14ac:dyDescent="0.3">
      <c r="A246" s="143">
        <v>23</v>
      </c>
      <c r="B246" s="31"/>
      <c r="C246" s="22">
        <v>0</v>
      </c>
      <c r="D246" s="23">
        <v>0</v>
      </c>
      <c r="E246" s="70">
        <f t="shared" si="32"/>
        <v>0</v>
      </c>
      <c r="F246" s="3" t="str">
        <f t="shared" si="31"/>
        <v>NO BET</v>
      </c>
      <c r="G246" s="78"/>
      <c r="H246" s="72">
        <f t="shared" si="33"/>
        <v>0</v>
      </c>
      <c r="J246" s="45"/>
      <c r="K246" s="45"/>
      <c r="L246" s="84">
        <f t="shared" si="34"/>
        <v>0</v>
      </c>
      <c r="M246" s="78"/>
      <c r="N246" s="144">
        <v>23</v>
      </c>
      <c r="O246" s="44"/>
      <c r="P246" s="41">
        <v>0</v>
      </c>
      <c r="Q246" s="41">
        <v>0</v>
      </c>
      <c r="R246" s="49">
        <v>0</v>
      </c>
      <c r="S246" s="49">
        <v>0</v>
      </c>
      <c r="T246" s="49">
        <v>0</v>
      </c>
      <c r="U246" s="45"/>
      <c r="V246" s="140"/>
    </row>
    <row r="247" spans="1:22" ht="15" hidden="1" customHeight="1" x14ac:dyDescent="0.3">
      <c r="A247" s="143">
        <v>24</v>
      </c>
      <c r="B247" s="31"/>
      <c r="C247" s="22">
        <v>0</v>
      </c>
      <c r="D247" s="23">
        <v>0</v>
      </c>
      <c r="E247" s="70">
        <f t="shared" si="32"/>
        <v>0</v>
      </c>
      <c r="F247" s="3" t="str">
        <f t="shared" si="31"/>
        <v>NO BET</v>
      </c>
      <c r="G247" s="78"/>
      <c r="H247" s="72">
        <f t="shared" si="33"/>
        <v>0</v>
      </c>
      <c r="J247" s="45"/>
      <c r="K247" s="45"/>
      <c r="L247" s="84">
        <f t="shared" si="34"/>
        <v>0</v>
      </c>
      <c r="M247" s="78"/>
      <c r="N247" s="144">
        <v>24</v>
      </c>
      <c r="O247" s="44"/>
      <c r="P247" s="41">
        <v>0</v>
      </c>
      <c r="Q247" s="41">
        <v>0</v>
      </c>
      <c r="R247" s="49">
        <v>0</v>
      </c>
      <c r="S247" s="49">
        <v>0</v>
      </c>
      <c r="T247" s="49">
        <v>0</v>
      </c>
      <c r="U247" s="45"/>
      <c r="V247" s="140"/>
    </row>
    <row r="248" spans="1:22" ht="15" hidden="1" customHeight="1" x14ac:dyDescent="0.25">
      <c r="N248" s="314"/>
      <c r="O248" s="314"/>
      <c r="P248" s="314"/>
      <c r="Q248" s="314"/>
      <c r="R248" s="314"/>
      <c r="S248" s="314"/>
      <c r="T248" s="314"/>
    </row>
    <row r="249" spans="1:22" ht="15" hidden="1" customHeight="1" x14ac:dyDescent="0.25">
      <c r="A249" s="24"/>
      <c r="B249" s="137" t="s">
        <v>40</v>
      </c>
      <c r="C249" s="2"/>
      <c r="D249" s="4"/>
      <c r="E249" s="5" t="s">
        <v>9</v>
      </c>
      <c r="F249" s="6">
        <f>SUM(F224:F247)</f>
        <v>0</v>
      </c>
      <c r="G249" s="7" t="s">
        <v>10</v>
      </c>
      <c r="H249" s="6">
        <f>SUM(H224:H248)</f>
        <v>0</v>
      </c>
      <c r="N249" s="56"/>
      <c r="O249" s="56"/>
      <c r="P249" s="56"/>
      <c r="Q249" s="56"/>
      <c r="R249" s="56"/>
      <c r="S249" s="138" t="s">
        <v>19</v>
      </c>
      <c r="T249" s="139"/>
      <c r="U249" s="141"/>
    </row>
    <row r="250" spans="1:22" ht="15" hidden="1" customHeight="1" x14ac:dyDescent="0.25"/>
    <row r="251" spans="1:22" ht="15" customHeight="1" x14ac:dyDescent="0.25">
      <c r="E251" s="329" t="s">
        <v>12</v>
      </c>
      <c r="F251" s="329"/>
      <c r="G251" s="329"/>
      <c r="H251" s="21">
        <f>H32+H63+H94+H125+H156+H187+H218+H249</f>
        <v>10.243223045408016</v>
      </c>
      <c r="P251" s="329" t="s">
        <v>42</v>
      </c>
      <c r="Q251" s="329"/>
      <c r="R251" s="142">
        <v>0</v>
      </c>
    </row>
    <row r="253" spans="1:22" ht="15" customHeight="1" x14ac:dyDescent="0.25">
      <c r="A253" s="327" t="s">
        <v>22</v>
      </c>
      <c r="B253" s="327"/>
      <c r="C253" s="327"/>
      <c r="D253" s="327"/>
      <c r="E253" s="327"/>
      <c r="F253" s="327"/>
      <c r="G253" s="327"/>
      <c r="H253" s="327"/>
      <c r="I253" s="327"/>
      <c r="J253" s="327"/>
      <c r="K253" s="327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</row>
    <row r="254" spans="1:22" ht="15" customHeight="1" x14ac:dyDescent="0.25">
      <c r="A254" s="327"/>
      <c r="B254" s="327"/>
      <c r="C254" s="327"/>
      <c r="D254" s="327"/>
      <c r="E254" s="327"/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</row>
    <row r="255" spans="1:22" ht="15" customHeight="1" x14ac:dyDescent="0.25">
      <c r="A255" s="327"/>
      <c r="B255" s="327"/>
      <c r="C255" s="327"/>
      <c r="D255" s="327"/>
      <c r="E255" s="327"/>
      <c r="F255" s="327"/>
      <c r="G255" s="327"/>
      <c r="H255" s="327"/>
      <c r="I255" s="327"/>
      <c r="J255" s="327"/>
      <c r="K255" s="327"/>
      <c r="L255" s="327"/>
      <c r="M255" s="327"/>
      <c r="N255" s="327"/>
      <c r="O255" s="327"/>
      <c r="P255" s="327"/>
      <c r="Q255" s="327"/>
      <c r="R255" s="327"/>
      <c r="S255" s="327"/>
      <c r="T255" s="327"/>
      <c r="U255" s="327"/>
    </row>
    <row r="263" spans="21:21" ht="33.75" x14ac:dyDescent="0.25">
      <c r="U263" s="86"/>
    </row>
    <row r="264" spans="21:21" ht="33.75" x14ac:dyDescent="0.25">
      <c r="U264" s="86"/>
    </row>
    <row r="265" spans="21:21" ht="33.75" x14ac:dyDescent="0.25">
      <c r="U265" s="86"/>
    </row>
  </sheetData>
  <mergeCells count="114">
    <mergeCell ref="D222:D223"/>
    <mergeCell ref="E222:E223"/>
    <mergeCell ref="D98:D99"/>
    <mergeCell ref="E98:E99"/>
    <mergeCell ref="D129:D130"/>
    <mergeCell ref="E129:E130"/>
    <mergeCell ref="D5:D6"/>
    <mergeCell ref="E5:E6"/>
    <mergeCell ref="D36:D37"/>
    <mergeCell ref="E36:E37"/>
    <mergeCell ref="D67:D68"/>
    <mergeCell ref="E67:E68"/>
    <mergeCell ref="E96:E97"/>
    <mergeCell ref="E34:E35"/>
    <mergeCell ref="E65:E66"/>
    <mergeCell ref="D160:D161"/>
    <mergeCell ref="J65:J66"/>
    <mergeCell ref="J220:J221"/>
    <mergeCell ref="K3:K4"/>
    <mergeCell ref="D191:D192"/>
    <mergeCell ref="E191:E192"/>
    <mergeCell ref="F96:F97"/>
    <mergeCell ref="G96:G97"/>
    <mergeCell ref="H96:H97"/>
    <mergeCell ref="F34:F35"/>
    <mergeCell ref="G34:G35"/>
    <mergeCell ref="I160:I161"/>
    <mergeCell ref="E220:E221"/>
    <mergeCell ref="F220:F221"/>
    <mergeCell ref="G220:G221"/>
    <mergeCell ref="H220:H221"/>
    <mergeCell ref="I220:I221"/>
    <mergeCell ref="E160:E161"/>
    <mergeCell ref="K67:K68"/>
    <mergeCell ref="E251:G251"/>
    <mergeCell ref="J3:J4"/>
    <mergeCell ref="E158:E159"/>
    <mergeCell ref="F158:F159"/>
    <mergeCell ref="G158:G159"/>
    <mergeCell ref="H158:H159"/>
    <mergeCell ref="I158:I159"/>
    <mergeCell ref="E127:E128"/>
    <mergeCell ref="F127:F128"/>
    <mergeCell ref="G127:G128"/>
    <mergeCell ref="H127:H128"/>
    <mergeCell ref="H34:H35"/>
    <mergeCell ref="J34:J35"/>
    <mergeCell ref="I4:I6"/>
    <mergeCell ref="I35:I37"/>
    <mergeCell ref="I66:I68"/>
    <mergeCell ref="E3:E4"/>
    <mergeCell ref="F65:F66"/>
    <mergeCell ref="G65:G66"/>
    <mergeCell ref="H65:H66"/>
    <mergeCell ref="F3:F4"/>
    <mergeCell ref="G3:G4"/>
    <mergeCell ref="H3:H4"/>
    <mergeCell ref="J96:J97"/>
    <mergeCell ref="I222:I223"/>
    <mergeCell ref="E189:E190"/>
    <mergeCell ref="F189:F190"/>
    <mergeCell ref="J127:J128"/>
    <mergeCell ref="K96:K97"/>
    <mergeCell ref="M96:M99"/>
    <mergeCell ref="K98:K99"/>
    <mergeCell ref="N124:T124"/>
    <mergeCell ref="K127:K128"/>
    <mergeCell ref="M127:M130"/>
    <mergeCell ref="K129:K130"/>
    <mergeCell ref="I97:I99"/>
    <mergeCell ref="I128:I130"/>
    <mergeCell ref="J189:J190"/>
    <mergeCell ref="J158:J159"/>
    <mergeCell ref="G189:G190"/>
    <mergeCell ref="H189:H190"/>
    <mergeCell ref="I189:I190"/>
    <mergeCell ref="I191:I192"/>
    <mergeCell ref="A253:U255"/>
    <mergeCell ref="I1:J1"/>
    <mergeCell ref="N217:T217"/>
    <mergeCell ref="K220:K221"/>
    <mergeCell ref="M220:M223"/>
    <mergeCell ref="K222:K223"/>
    <mergeCell ref="N248:T248"/>
    <mergeCell ref="N155:T155"/>
    <mergeCell ref="K158:K159"/>
    <mergeCell ref="M158:M161"/>
    <mergeCell ref="K160:K161"/>
    <mergeCell ref="N186:T186"/>
    <mergeCell ref="K189:K190"/>
    <mergeCell ref="M189:M192"/>
    <mergeCell ref="K191:K192"/>
    <mergeCell ref="M3:M6"/>
    <mergeCell ref="K5:K6"/>
    <mergeCell ref="N31:T31"/>
    <mergeCell ref="K34:K35"/>
    <mergeCell ref="M34:M37"/>
    <mergeCell ref="K36:K37"/>
    <mergeCell ref="N62:T62"/>
    <mergeCell ref="K65:K66"/>
    <mergeCell ref="M65:M68"/>
    <mergeCell ref="U5:U6"/>
    <mergeCell ref="U36:U37"/>
    <mergeCell ref="U67:U68"/>
    <mergeCell ref="U98:U99"/>
    <mergeCell ref="U129:U130"/>
    <mergeCell ref="U160:U161"/>
    <mergeCell ref="U191:U192"/>
    <mergeCell ref="U222:U223"/>
    <mergeCell ref="P251:Q251"/>
    <mergeCell ref="N93:T93"/>
    <mergeCell ref="O32:P32"/>
    <mergeCell ref="O63:P63"/>
    <mergeCell ref="O94:P94"/>
  </mergeCells>
  <dataValidations count="2">
    <dataValidation type="list" allowBlank="1" showInputMessage="1" showErrorMessage="1" sqref="O3" xr:uid="{4AC18F73-44A5-42B9-917C-72C43646E350}">
      <formula1>#REF!</formula1>
    </dataValidation>
    <dataValidation type="list" allowBlank="1" showInputMessage="1" showErrorMessage="1" sqref="O34 B34 B3" xr:uid="{3F1F33BF-8AC9-4794-95AC-C2CEA7D0CADD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0A9D4-0D3C-4994-A629-580B99C9323A}">
  <dimension ref="A1:V265"/>
  <sheetViews>
    <sheetView workbookViewId="0">
      <selection activeCell="H47" sqref="H47:I48"/>
    </sheetView>
  </sheetViews>
  <sheetFormatPr defaultRowHeight="15" x14ac:dyDescent="0.25"/>
  <cols>
    <col min="1" max="1" width="6.7109375" style="11" customWidth="1"/>
    <col min="2" max="2" width="25.7109375" style="11" customWidth="1"/>
    <col min="3" max="4" width="10.7109375" style="11" customWidth="1"/>
    <col min="5" max="5" width="10.7109375" style="76" customWidth="1"/>
    <col min="6" max="7" width="9.140625" style="11"/>
    <col min="8" max="8" width="9.85546875" style="11" customWidth="1"/>
    <col min="9" max="12" width="9.28515625" style="11" customWidth="1"/>
    <col min="13" max="13" width="11.7109375" style="11" customWidth="1"/>
    <col min="14" max="14" width="6.7109375" style="11" customWidth="1"/>
    <col min="15" max="15" width="25.7109375" style="11" customWidth="1"/>
    <col min="16" max="17" width="10.7109375" style="11" customWidth="1"/>
    <col min="18" max="20" width="17.7109375" style="11" customWidth="1"/>
    <col min="21" max="16384" width="9.140625" style="11"/>
  </cols>
  <sheetData>
    <row r="1" spans="1:22" ht="15.75" x14ac:dyDescent="0.25">
      <c r="A1" s="38" t="s">
        <v>228</v>
      </c>
      <c r="B1" s="38"/>
      <c r="C1" s="38"/>
      <c r="D1" s="38"/>
      <c r="E1" s="65"/>
      <c r="F1" s="9"/>
      <c r="G1" s="9"/>
      <c r="H1" s="9"/>
      <c r="I1" s="316" t="s">
        <v>229</v>
      </c>
      <c r="J1" s="316"/>
      <c r="K1" s="9"/>
      <c r="L1" s="9"/>
    </row>
    <row r="3" spans="1:22" ht="15" customHeight="1" x14ac:dyDescent="0.25">
      <c r="A3" s="57" t="s">
        <v>4</v>
      </c>
      <c r="B3" s="8" t="s">
        <v>43</v>
      </c>
      <c r="C3" s="173" t="s">
        <v>188</v>
      </c>
      <c r="D3" s="10"/>
      <c r="E3" s="321" t="s">
        <v>8</v>
      </c>
      <c r="F3" s="325">
        <v>0.9</v>
      </c>
      <c r="G3" s="323" t="s">
        <v>2</v>
      </c>
      <c r="H3" s="326">
        <v>100</v>
      </c>
      <c r="I3" s="147" t="s">
        <v>1</v>
      </c>
      <c r="J3" s="318" t="s">
        <v>18</v>
      </c>
      <c r="K3" s="318" t="s">
        <v>18</v>
      </c>
      <c r="L3" s="9"/>
      <c r="M3" s="317"/>
      <c r="N3" s="57" t="s">
        <v>4</v>
      </c>
      <c r="O3" s="8" t="s">
        <v>43</v>
      </c>
      <c r="P3" s="32"/>
      <c r="Q3" s="32"/>
      <c r="R3" s="32"/>
      <c r="S3" s="32"/>
      <c r="T3" s="32"/>
      <c r="U3" s="146" t="s">
        <v>45</v>
      </c>
    </row>
    <row r="4" spans="1:22" ht="15" customHeight="1" x14ac:dyDescent="0.25">
      <c r="A4" s="8" t="s">
        <v>5</v>
      </c>
      <c r="B4" s="48">
        <v>4</v>
      </c>
      <c r="C4" s="174" t="s">
        <v>189</v>
      </c>
      <c r="D4" s="9"/>
      <c r="E4" s="321"/>
      <c r="F4" s="325"/>
      <c r="G4" s="323"/>
      <c r="H4" s="326"/>
      <c r="I4" s="315" t="s">
        <v>59</v>
      </c>
      <c r="J4" s="318"/>
      <c r="K4" s="318"/>
      <c r="L4" s="8"/>
      <c r="M4" s="317"/>
      <c r="N4" s="8" t="s">
        <v>5</v>
      </c>
      <c r="O4" s="48">
        <v>4</v>
      </c>
      <c r="P4" s="34"/>
      <c r="Q4" s="34"/>
      <c r="R4" s="34"/>
      <c r="S4" s="34"/>
      <c r="T4" s="34"/>
      <c r="U4" s="146" t="s">
        <v>46</v>
      </c>
      <c r="V4" s="2"/>
    </row>
    <row r="5" spans="1:22" ht="15" customHeight="1" x14ac:dyDescent="0.25">
      <c r="A5" s="9"/>
      <c r="B5" s="9" t="s">
        <v>187</v>
      </c>
      <c r="C5" s="9"/>
      <c r="D5" s="315" t="s">
        <v>23</v>
      </c>
      <c r="E5" s="320" t="s">
        <v>24</v>
      </c>
      <c r="F5" s="9"/>
      <c r="G5" s="9"/>
      <c r="H5" s="9"/>
      <c r="I5" s="315"/>
      <c r="J5" s="146" t="s">
        <v>28</v>
      </c>
      <c r="K5" s="319" t="s">
        <v>41</v>
      </c>
      <c r="L5" s="85" t="s">
        <v>25</v>
      </c>
      <c r="M5" s="317"/>
      <c r="N5" s="33"/>
      <c r="O5" s="34"/>
      <c r="P5" s="34" t="s">
        <v>61</v>
      </c>
      <c r="Q5" s="34"/>
      <c r="R5" s="34" t="s">
        <v>60</v>
      </c>
      <c r="S5" s="148"/>
      <c r="T5" s="34"/>
      <c r="U5" s="315" t="s">
        <v>47</v>
      </c>
      <c r="V5" s="2"/>
    </row>
    <row r="6" spans="1:22" ht="15" customHeight="1" x14ac:dyDescent="0.25">
      <c r="A6" s="1" t="s">
        <v>16</v>
      </c>
      <c r="B6" s="25"/>
      <c r="C6" s="1" t="s">
        <v>6</v>
      </c>
      <c r="D6" s="315"/>
      <c r="E6" s="320"/>
      <c r="F6" s="1" t="s">
        <v>0</v>
      </c>
      <c r="G6" s="1" t="s">
        <v>7</v>
      </c>
      <c r="H6" s="1" t="s">
        <v>3</v>
      </c>
      <c r="I6" s="315"/>
      <c r="J6" s="146" t="s">
        <v>27</v>
      </c>
      <c r="K6" s="319"/>
      <c r="L6" s="85" t="s">
        <v>26</v>
      </c>
      <c r="M6" s="317"/>
      <c r="N6" s="35" t="s">
        <v>16</v>
      </c>
      <c r="O6" s="35" t="s">
        <v>17</v>
      </c>
      <c r="P6" s="36" t="s">
        <v>65</v>
      </c>
      <c r="Q6" s="37" t="s">
        <v>66</v>
      </c>
      <c r="R6" s="37" t="s">
        <v>64</v>
      </c>
      <c r="S6" s="37" t="s">
        <v>63</v>
      </c>
      <c r="T6" s="37" t="s">
        <v>62</v>
      </c>
      <c r="U6" s="315"/>
    </row>
    <row r="7" spans="1:22" ht="15" customHeight="1" x14ac:dyDescent="0.25">
      <c r="A7" s="143">
        <v>1</v>
      </c>
      <c r="B7" s="42" t="s">
        <v>190</v>
      </c>
      <c r="C7" s="239">
        <v>67</v>
      </c>
      <c r="D7" s="240">
        <v>70</v>
      </c>
      <c r="E7" s="66">
        <v>53.2</v>
      </c>
      <c r="F7" s="241" t="str">
        <f t="shared" ref="F7:F30" si="0">IF(I7="B", $H$3/C7*$F$3,IF(E7&lt;=C7,$I$3,IF(E7&gt;C7,SUM($H$3/C7*$F$3,0,ROUNDUP(,0)))))</f>
        <v>NO BET</v>
      </c>
      <c r="G7" s="242">
        <v>1</v>
      </c>
      <c r="H7" s="243">
        <f>IF(F7="NO BET",0,IF(G7&gt;1,F7*-1,IF(G7=1,SUM(F7*E7-F7,0))))</f>
        <v>0</v>
      </c>
      <c r="I7" s="244"/>
      <c r="J7" s="245"/>
      <c r="K7" s="245"/>
      <c r="L7" s="209">
        <v>0</v>
      </c>
      <c r="M7" s="242"/>
      <c r="N7" s="245">
        <v>1</v>
      </c>
      <c r="O7" s="237" t="s">
        <v>190</v>
      </c>
      <c r="P7" s="240">
        <v>60</v>
      </c>
      <c r="Q7" s="240">
        <v>70</v>
      </c>
      <c r="R7" s="246">
        <v>0</v>
      </c>
      <c r="S7" s="246">
        <v>0</v>
      </c>
      <c r="T7" s="246">
        <v>0</v>
      </c>
      <c r="U7" s="245"/>
      <c r="V7" s="140"/>
    </row>
    <row r="8" spans="1:22" ht="15" customHeight="1" x14ac:dyDescent="0.25">
      <c r="A8" s="183">
        <v>2</v>
      </c>
      <c r="B8" s="184" t="s">
        <v>191</v>
      </c>
      <c r="C8" s="185">
        <v>8.5</v>
      </c>
      <c r="D8" s="186">
        <v>14</v>
      </c>
      <c r="E8" s="70">
        <v>7.5</v>
      </c>
      <c r="F8" s="3" t="str">
        <f t="shared" si="0"/>
        <v>NO BET</v>
      </c>
      <c r="G8" s="71"/>
      <c r="H8" s="72">
        <f t="shared" ref="H8:H30" si="1">IF(F8="NO BET",0,IF(G8&gt;1,F8*-1,IF(G8=1,SUM(F8*E8-F8,0))))</f>
        <v>0</v>
      </c>
      <c r="I8" s="73"/>
      <c r="J8" s="45"/>
      <c r="K8" s="45" t="s">
        <v>83</v>
      </c>
      <c r="L8" s="83">
        <v>0</v>
      </c>
      <c r="M8" s="74"/>
      <c r="N8" s="144">
        <v>2</v>
      </c>
      <c r="O8" s="42" t="s">
        <v>191</v>
      </c>
      <c r="P8" s="27">
        <v>12.5</v>
      </c>
      <c r="Q8" s="27">
        <v>14</v>
      </c>
      <c r="R8" s="49">
        <v>0</v>
      </c>
      <c r="S8" s="49">
        <v>0</v>
      </c>
      <c r="T8" s="49">
        <v>560</v>
      </c>
      <c r="U8" s="45"/>
      <c r="V8" s="140"/>
    </row>
    <row r="9" spans="1:22" ht="15" customHeight="1" x14ac:dyDescent="0.25">
      <c r="A9" s="191">
        <v>3</v>
      </c>
      <c r="B9" s="195" t="s">
        <v>200</v>
      </c>
      <c r="C9" s="202">
        <v>3.7</v>
      </c>
      <c r="D9" s="203">
        <v>2.95</v>
      </c>
      <c r="E9" s="70">
        <v>3.85</v>
      </c>
      <c r="F9" s="3">
        <f t="shared" si="0"/>
        <v>24.324324324324323</v>
      </c>
      <c r="G9" s="71">
        <v>2</v>
      </c>
      <c r="H9" s="72">
        <f t="shared" si="1"/>
        <v>-24.324324324324323</v>
      </c>
      <c r="I9" s="73"/>
      <c r="J9" s="45" t="s">
        <v>83</v>
      </c>
      <c r="K9" s="45" t="s">
        <v>83</v>
      </c>
      <c r="L9" s="83">
        <v>0</v>
      </c>
      <c r="M9" s="74"/>
      <c r="N9" s="144">
        <v>3</v>
      </c>
      <c r="O9" s="42" t="s">
        <v>200</v>
      </c>
      <c r="P9" s="23">
        <v>2.95</v>
      </c>
      <c r="Q9" s="23">
        <v>2.95</v>
      </c>
      <c r="R9" s="49">
        <v>0</v>
      </c>
      <c r="S9" s="49">
        <v>0</v>
      </c>
      <c r="T9" s="49">
        <v>250</v>
      </c>
      <c r="U9" s="45"/>
      <c r="V9" s="140"/>
    </row>
    <row r="10" spans="1:22" ht="15" customHeight="1" x14ac:dyDescent="0.25">
      <c r="A10" s="191">
        <v>4</v>
      </c>
      <c r="B10" s="195" t="s">
        <v>192</v>
      </c>
      <c r="C10" s="202">
        <v>12</v>
      </c>
      <c r="D10" s="203">
        <v>34</v>
      </c>
      <c r="E10" s="70">
        <v>75</v>
      </c>
      <c r="F10" s="3">
        <f t="shared" si="0"/>
        <v>7.5000000000000009</v>
      </c>
      <c r="G10" s="71">
        <v>2</v>
      </c>
      <c r="H10" s="72">
        <f t="shared" si="1"/>
        <v>-7.5000000000000009</v>
      </c>
      <c r="I10" s="73"/>
      <c r="J10" s="45"/>
      <c r="K10" s="45" t="s">
        <v>83</v>
      </c>
      <c r="L10" s="83">
        <v>0</v>
      </c>
      <c r="M10" s="71"/>
      <c r="N10" s="144">
        <v>4</v>
      </c>
      <c r="O10" s="42" t="s">
        <v>192</v>
      </c>
      <c r="P10" s="23">
        <v>30</v>
      </c>
      <c r="Q10" s="23">
        <v>34</v>
      </c>
      <c r="R10" s="49">
        <v>0</v>
      </c>
      <c r="S10" s="49">
        <v>0</v>
      </c>
      <c r="T10" s="49">
        <v>0</v>
      </c>
      <c r="U10" s="45"/>
      <c r="V10" s="140"/>
    </row>
    <row r="11" spans="1:22" ht="15" customHeight="1" x14ac:dyDescent="0.25">
      <c r="A11" s="191">
        <v>5</v>
      </c>
      <c r="B11" s="195" t="s">
        <v>193</v>
      </c>
      <c r="C11" s="202">
        <v>5</v>
      </c>
      <c r="D11" s="203">
        <v>14.5</v>
      </c>
      <c r="E11" s="70">
        <v>15</v>
      </c>
      <c r="F11" s="3">
        <f t="shared" si="0"/>
        <v>18</v>
      </c>
      <c r="G11" s="71">
        <v>2</v>
      </c>
      <c r="H11" s="72">
        <f t="shared" si="1"/>
        <v>-18</v>
      </c>
      <c r="I11" s="73"/>
      <c r="J11" s="45" t="s">
        <v>83</v>
      </c>
      <c r="K11" s="45" t="s">
        <v>83</v>
      </c>
      <c r="L11" s="83">
        <v>0</v>
      </c>
      <c r="M11" s="71"/>
      <c r="N11" s="144">
        <v>5</v>
      </c>
      <c r="O11" s="42" t="s">
        <v>193</v>
      </c>
      <c r="P11" s="23">
        <v>14.5</v>
      </c>
      <c r="Q11" s="23">
        <v>14.5</v>
      </c>
      <c r="R11" s="49">
        <v>0</v>
      </c>
      <c r="S11" s="49">
        <v>0</v>
      </c>
      <c r="T11" s="49">
        <v>135</v>
      </c>
      <c r="U11" s="45"/>
      <c r="V11" s="140"/>
    </row>
    <row r="12" spans="1:22" ht="15" customHeight="1" x14ac:dyDescent="0.25">
      <c r="A12" s="143">
        <v>6</v>
      </c>
      <c r="B12" s="42" t="s">
        <v>194</v>
      </c>
      <c r="C12" s="22">
        <v>41</v>
      </c>
      <c r="D12" s="23">
        <v>120</v>
      </c>
      <c r="E12" s="70">
        <v>190</v>
      </c>
      <c r="F12" s="3"/>
      <c r="G12" s="71"/>
      <c r="H12" s="72" t="b">
        <f t="shared" si="1"/>
        <v>0</v>
      </c>
      <c r="I12" s="73"/>
      <c r="J12" s="45"/>
      <c r="K12" s="45"/>
      <c r="L12" s="83">
        <f t="shared" ref="L12:L30" si="2">SUM(I12*J12*K12)</f>
        <v>0</v>
      </c>
      <c r="M12" s="71"/>
      <c r="N12" s="144">
        <v>6</v>
      </c>
      <c r="O12" s="42" t="s">
        <v>194</v>
      </c>
      <c r="P12" s="23">
        <v>110</v>
      </c>
      <c r="Q12" s="23">
        <v>120</v>
      </c>
      <c r="R12" s="49">
        <v>0</v>
      </c>
      <c r="S12" s="49">
        <v>0</v>
      </c>
      <c r="T12" s="49">
        <v>0</v>
      </c>
      <c r="U12" s="45"/>
      <c r="V12" s="140"/>
    </row>
    <row r="13" spans="1:22" ht="15" customHeight="1" x14ac:dyDescent="0.25">
      <c r="A13" s="143">
        <v>7</v>
      </c>
      <c r="B13" s="42" t="s">
        <v>195</v>
      </c>
      <c r="C13" s="26">
        <v>24.1</v>
      </c>
      <c r="D13" s="27">
        <v>24</v>
      </c>
      <c r="E13" s="70">
        <v>60</v>
      </c>
      <c r="F13" s="3"/>
      <c r="G13" s="71"/>
      <c r="H13" s="72" t="b">
        <f t="shared" si="1"/>
        <v>0</v>
      </c>
      <c r="I13" s="75"/>
      <c r="J13" s="45"/>
      <c r="K13" s="45"/>
      <c r="L13" s="83">
        <f t="shared" si="2"/>
        <v>0</v>
      </c>
      <c r="M13" s="71"/>
      <c r="N13" s="144">
        <v>7</v>
      </c>
      <c r="O13" s="42" t="s">
        <v>195</v>
      </c>
      <c r="P13" s="27">
        <v>22</v>
      </c>
      <c r="Q13" s="27">
        <v>24</v>
      </c>
      <c r="R13" s="49">
        <v>0</v>
      </c>
      <c r="S13" s="49">
        <v>0</v>
      </c>
      <c r="T13" s="49">
        <v>0</v>
      </c>
      <c r="U13" s="45"/>
      <c r="V13" s="140"/>
    </row>
    <row r="14" spans="1:22" ht="15" customHeight="1" x14ac:dyDescent="0.25">
      <c r="A14" s="150">
        <v>8</v>
      </c>
      <c r="B14" s="151" t="s">
        <v>196</v>
      </c>
      <c r="C14" s="152">
        <v>0</v>
      </c>
      <c r="D14" s="153">
        <v>0</v>
      </c>
      <c r="E14" s="154">
        <f t="shared" ref="E14:E30" si="3">D14</f>
        <v>0</v>
      </c>
      <c r="F14" s="155" t="str">
        <f t="shared" si="0"/>
        <v>NO BET</v>
      </c>
      <c r="G14" s="156"/>
      <c r="H14" s="157">
        <f t="shared" si="1"/>
        <v>0</v>
      </c>
      <c r="I14" s="158"/>
      <c r="J14" s="50"/>
      <c r="K14" s="50"/>
      <c r="L14" s="159">
        <f t="shared" si="2"/>
        <v>0</v>
      </c>
      <c r="M14" s="156"/>
      <c r="N14" s="50">
        <v>8</v>
      </c>
      <c r="O14" s="151" t="s">
        <v>196</v>
      </c>
      <c r="P14" s="153">
        <v>0</v>
      </c>
      <c r="Q14" s="153">
        <v>0</v>
      </c>
      <c r="R14" s="161">
        <v>0</v>
      </c>
      <c r="S14" s="161">
        <v>0</v>
      </c>
      <c r="T14" s="161">
        <v>0</v>
      </c>
      <c r="U14" s="50"/>
      <c r="V14" s="140"/>
    </row>
    <row r="15" spans="1:22" ht="15" customHeight="1" x14ac:dyDescent="0.25">
      <c r="A15" s="143">
        <v>9</v>
      </c>
      <c r="B15" s="42" t="s">
        <v>199</v>
      </c>
      <c r="C15" s="22">
        <v>18.100000000000001</v>
      </c>
      <c r="D15" s="23">
        <v>29</v>
      </c>
      <c r="E15" s="70">
        <v>34</v>
      </c>
      <c r="F15" s="3"/>
      <c r="G15" s="71"/>
      <c r="H15" s="72" t="b">
        <f t="shared" si="1"/>
        <v>0</v>
      </c>
      <c r="I15" s="73"/>
      <c r="J15" s="45"/>
      <c r="K15" s="45"/>
      <c r="L15" s="83">
        <f t="shared" si="2"/>
        <v>0</v>
      </c>
      <c r="M15" s="71"/>
      <c r="N15" s="144">
        <v>9</v>
      </c>
      <c r="O15" s="42" t="s">
        <v>199</v>
      </c>
      <c r="P15" s="23">
        <v>22</v>
      </c>
      <c r="Q15" s="23">
        <v>29</v>
      </c>
      <c r="R15" s="49">
        <v>0</v>
      </c>
      <c r="S15" s="49">
        <v>0</v>
      </c>
      <c r="T15" s="49">
        <v>0</v>
      </c>
      <c r="U15" s="45"/>
      <c r="V15" s="140"/>
    </row>
    <row r="16" spans="1:22" ht="15" customHeight="1" x14ac:dyDescent="0.25">
      <c r="A16" s="198">
        <v>10</v>
      </c>
      <c r="B16" s="199" t="s">
        <v>197</v>
      </c>
      <c r="C16" s="200">
        <v>3.5</v>
      </c>
      <c r="D16" s="201">
        <v>1.9</v>
      </c>
      <c r="E16" s="165">
        <v>2.4</v>
      </c>
      <c r="F16" s="166" t="str">
        <f t="shared" si="0"/>
        <v>NO BET</v>
      </c>
      <c r="G16" s="74"/>
      <c r="H16" s="167">
        <f t="shared" si="1"/>
        <v>0</v>
      </c>
      <c r="I16" s="75"/>
      <c r="J16" s="45" t="s">
        <v>83</v>
      </c>
      <c r="K16" s="45" t="s">
        <v>83</v>
      </c>
      <c r="L16" s="176">
        <v>0</v>
      </c>
      <c r="M16" s="74"/>
      <c r="N16" s="45">
        <v>10</v>
      </c>
      <c r="O16" s="163" t="s">
        <v>197</v>
      </c>
      <c r="P16" s="164">
        <v>1.75</v>
      </c>
      <c r="Q16" s="164">
        <v>1.9</v>
      </c>
      <c r="R16" s="170">
        <v>0</v>
      </c>
      <c r="S16" s="170">
        <v>0</v>
      </c>
      <c r="T16" s="170">
        <v>1600</v>
      </c>
      <c r="U16" s="45"/>
      <c r="V16" s="140"/>
    </row>
    <row r="17" spans="1:22" ht="15" customHeight="1" x14ac:dyDescent="0.25">
      <c r="A17" s="191">
        <v>11</v>
      </c>
      <c r="B17" s="195" t="s">
        <v>198</v>
      </c>
      <c r="C17" s="202">
        <v>5.5</v>
      </c>
      <c r="D17" s="203">
        <v>16.5</v>
      </c>
      <c r="E17" s="70">
        <v>31.2</v>
      </c>
      <c r="F17" s="3">
        <f t="shared" si="0"/>
        <v>16.363636363636367</v>
      </c>
      <c r="G17" s="71">
        <v>2</v>
      </c>
      <c r="H17" s="72">
        <f t="shared" si="1"/>
        <v>-16.363636363636367</v>
      </c>
      <c r="I17" s="73"/>
      <c r="J17" s="45" t="s">
        <v>83</v>
      </c>
      <c r="K17" s="45" t="s">
        <v>83</v>
      </c>
      <c r="L17" s="84">
        <v>0</v>
      </c>
      <c r="M17" s="71"/>
      <c r="N17" s="144">
        <v>11</v>
      </c>
      <c r="O17" s="42" t="s">
        <v>198</v>
      </c>
      <c r="P17" s="23">
        <v>16.5</v>
      </c>
      <c r="Q17" s="23">
        <v>16.5</v>
      </c>
      <c r="R17" s="49">
        <v>0</v>
      </c>
      <c r="S17" s="49">
        <v>0</v>
      </c>
      <c r="T17" s="49">
        <v>200</v>
      </c>
      <c r="U17" s="45"/>
      <c r="V17" s="140"/>
    </row>
    <row r="18" spans="1:22" ht="15" hidden="1" customHeight="1" x14ac:dyDescent="0.25">
      <c r="A18" s="143">
        <v>12</v>
      </c>
      <c r="B18" s="47"/>
      <c r="C18" s="22">
        <v>0</v>
      </c>
      <c r="D18" s="23">
        <v>0</v>
      </c>
      <c r="E18" s="70">
        <f t="shared" si="3"/>
        <v>0</v>
      </c>
      <c r="F18" s="3" t="str">
        <f t="shared" si="0"/>
        <v>NO BET</v>
      </c>
      <c r="G18" s="71"/>
      <c r="H18" s="72">
        <f t="shared" si="1"/>
        <v>0</v>
      </c>
      <c r="I18" s="73"/>
      <c r="J18" s="45"/>
      <c r="K18" s="45"/>
      <c r="L18" s="84">
        <f t="shared" si="2"/>
        <v>0</v>
      </c>
      <c r="M18" s="71"/>
      <c r="N18" s="144">
        <v>12</v>
      </c>
      <c r="O18" s="47"/>
      <c r="P18" s="41">
        <v>0</v>
      </c>
      <c r="Q18" s="41">
        <v>0</v>
      </c>
      <c r="R18" s="49">
        <v>0</v>
      </c>
      <c r="S18" s="49">
        <v>0</v>
      </c>
      <c r="T18" s="49">
        <v>0</v>
      </c>
      <c r="U18" s="45"/>
      <c r="V18" s="140"/>
    </row>
    <row r="19" spans="1:22" ht="15" hidden="1" customHeight="1" x14ac:dyDescent="0.25">
      <c r="A19" s="143">
        <v>13</v>
      </c>
      <c r="B19" s="47"/>
      <c r="C19" s="22">
        <v>0</v>
      </c>
      <c r="D19" s="23">
        <v>0</v>
      </c>
      <c r="E19" s="70">
        <f t="shared" si="3"/>
        <v>0</v>
      </c>
      <c r="F19" s="3" t="str">
        <f t="shared" si="0"/>
        <v>NO BET</v>
      </c>
      <c r="G19" s="71"/>
      <c r="H19" s="72">
        <f t="shared" si="1"/>
        <v>0</v>
      </c>
      <c r="I19" s="73"/>
      <c r="J19" s="45"/>
      <c r="K19" s="45"/>
      <c r="L19" s="84">
        <f t="shared" si="2"/>
        <v>0</v>
      </c>
      <c r="M19" s="71"/>
      <c r="N19" s="144">
        <v>13</v>
      </c>
      <c r="O19" s="47"/>
      <c r="P19" s="41">
        <v>0</v>
      </c>
      <c r="Q19" s="41">
        <v>0</v>
      </c>
      <c r="R19" s="49">
        <v>0</v>
      </c>
      <c r="S19" s="49">
        <v>0</v>
      </c>
      <c r="T19" s="49">
        <v>0</v>
      </c>
      <c r="U19" s="45"/>
      <c r="V19" s="140"/>
    </row>
    <row r="20" spans="1:22" ht="15" hidden="1" customHeight="1" x14ac:dyDescent="0.25">
      <c r="A20" s="143">
        <v>14</v>
      </c>
      <c r="B20" s="47"/>
      <c r="C20" s="22">
        <v>0</v>
      </c>
      <c r="D20" s="23">
        <v>0</v>
      </c>
      <c r="E20" s="70">
        <f t="shared" si="3"/>
        <v>0</v>
      </c>
      <c r="F20" s="3" t="str">
        <f t="shared" si="0"/>
        <v>NO BET</v>
      </c>
      <c r="G20" s="71"/>
      <c r="H20" s="72">
        <f t="shared" si="1"/>
        <v>0</v>
      </c>
      <c r="I20" s="73"/>
      <c r="J20" s="45"/>
      <c r="K20" s="45"/>
      <c r="L20" s="84">
        <f t="shared" si="2"/>
        <v>0</v>
      </c>
      <c r="M20" s="71" t="s">
        <v>11</v>
      </c>
      <c r="N20" s="144">
        <v>14</v>
      </c>
      <c r="O20" s="47"/>
      <c r="P20" s="41">
        <v>0</v>
      </c>
      <c r="Q20" s="41">
        <v>0</v>
      </c>
      <c r="R20" s="49">
        <v>0</v>
      </c>
      <c r="S20" s="49">
        <v>0</v>
      </c>
      <c r="T20" s="49">
        <v>0</v>
      </c>
      <c r="U20" s="45"/>
      <c r="V20" s="140"/>
    </row>
    <row r="21" spans="1:22" ht="15" hidden="1" customHeight="1" x14ac:dyDescent="0.25">
      <c r="A21" s="143">
        <v>15</v>
      </c>
      <c r="B21" s="51"/>
      <c r="C21" s="26">
        <v>0</v>
      </c>
      <c r="D21" s="27">
        <v>0</v>
      </c>
      <c r="E21" s="66">
        <f t="shared" si="3"/>
        <v>0</v>
      </c>
      <c r="F21" s="52" t="str">
        <f t="shared" si="0"/>
        <v>NO BET</v>
      </c>
      <c r="G21" s="67"/>
      <c r="H21" s="68">
        <f t="shared" si="1"/>
        <v>0</v>
      </c>
      <c r="I21" s="69"/>
      <c r="J21" s="53"/>
      <c r="K21" s="53"/>
      <c r="L21" s="84">
        <f t="shared" si="2"/>
        <v>0</v>
      </c>
      <c r="M21" s="67"/>
      <c r="N21" s="53">
        <v>15</v>
      </c>
      <c r="O21" s="51"/>
      <c r="P21" s="54">
        <v>0</v>
      </c>
      <c r="Q21" s="54">
        <v>0</v>
      </c>
      <c r="R21" s="55">
        <v>0</v>
      </c>
      <c r="S21" s="55">
        <v>0</v>
      </c>
      <c r="T21" s="55">
        <v>0</v>
      </c>
      <c r="U21" s="53"/>
      <c r="V21" s="140"/>
    </row>
    <row r="22" spans="1:22" ht="15" hidden="1" customHeight="1" x14ac:dyDescent="0.25">
      <c r="A22" s="143">
        <v>16</v>
      </c>
      <c r="B22" s="47"/>
      <c r="C22" s="22">
        <v>0</v>
      </c>
      <c r="D22" s="23">
        <v>0</v>
      </c>
      <c r="E22" s="70">
        <f t="shared" si="3"/>
        <v>0</v>
      </c>
      <c r="F22" s="3" t="str">
        <f t="shared" si="0"/>
        <v>NO BET</v>
      </c>
      <c r="G22" s="71"/>
      <c r="H22" s="72">
        <f t="shared" si="1"/>
        <v>0</v>
      </c>
      <c r="I22" s="73"/>
      <c r="J22" s="45"/>
      <c r="K22" s="45"/>
      <c r="L22" s="84">
        <f t="shared" si="2"/>
        <v>0</v>
      </c>
      <c r="M22" s="71"/>
      <c r="N22" s="144">
        <v>16</v>
      </c>
      <c r="O22" s="47"/>
      <c r="P22" s="41">
        <v>0</v>
      </c>
      <c r="Q22" s="41">
        <v>0</v>
      </c>
      <c r="R22" s="49">
        <v>0</v>
      </c>
      <c r="S22" s="49">
        <v>0</v>
      </c>
      <c r="T22" s="49">
        <v>0</v>
      </c>
      <c r="U22" s="45"/>
      <c r="V22" s="140"/>
    </row>
    <row r="23" spans="1:22" ht="15" hidden="1" customHeight="1" x14ac:dyDescent="0.3">
      <c r="A23" s="143">
        <v>17</v>
      </c>
      <c r="B23" s="30"/>
      <c r="C23" s="22">
        <v>0</v>
      </c>
      <c r="D23" s="23">
        <v>0</v>
      </c>
      <c r="E23" s="70">
        <f t="shared" si="3"/>
        <v>0</v>
      </c>
      <c r="F23" s="3" t="str">
        <f t="shared" si="0"/>
        <v>NO BET</v>
      </c>
      <c r="G23" s="71"/>
      <c r="H23" s="72">
        <f t="shared" si="1"/>
        <v>0</v>
      </c>
      <c r="I23" s="73"/>
      <c r="J23" s="45"/>
      <c r="K23" s="45"/>
      <c r="L23" s="84">
        <f t="shared" si="2"/>
        <v>0</v>
      </c>
      <c r="M23" s="71"/>
      <c r="N23" s="144">
        <v>17</v>
      </c>
      <c r="O23" s="44"/>
      <c r="P23" s="41">
        <v>0</v>
      </c>
      <c r="Q23" s="41">
        <v>0</v>
      </c>
      <c r="R23" s="49">
        <v>0</v>
      </c>
      <c r="S23" s="49">
        <v>0</v>
      </c>
      <c r="T23" s="49">
        <v>0</v>
      </c>
      <c r="U23" s="45"/>
      <c r="V23" s="140"/>
    </row>
    <row r="24" spans="1:22" ht="15" hidden="1" customHeight="1" x14ac:dyDescent="0.3">
      <c r="A24" s="143">
        <v>18</v>
      </c>
      <c r="B24" s="30"/>
      <c r="C24" s="22">
        <v>0</v>
      </c>
      <c r="D24" s="23">
        <v>0</v>
      </c>
      <c r="E24" s="70">
        <f t="shared" si="3"/>
        <v>0</v>
      </c>
      <c r="F24" s="3" t="str">
        <f t="shared" si="0"/>
        <v>NO BET</v>
      </c>
      <c r="G24" s="71"/>
      <c r="H24" s="72">
        <f t="shared" si="1"/>
        <v>0</v>
      </c>
      <c r="I24" s="73"/>
      <c r="J24" s="45"/>
      <c r="K24" s="45"/>
      <c r="L24" s="84">
        <f t="shared" si="2"/>
        <v>0</v>
      </c>
      <c r="M24" s="71"/>
      <c r="N24" s="144">
        <v>18</v>
      </c>
      <c r="O24" s="44"/>
      <c r="P24" s="41">
        <v>0</v>
      </c>
      <c r="Q24" s="41">
        <v>0</v>
      </c>
      <c r="R24" s="49">
        <v>0</v>
      </c>
      <c r="S24" s="49">
        <v>0</v>
      </c>
      <c r="T24" s="49">
        <v>0</v>
      </c>
      <c r="U24" s="45"/>
      <c r="V24" s="140"/>
    </row>
    <row r="25" spans="1:22" ht="15" hidden="1" customHeight="1" x14ac:dyDescent="0.3">
      <c r="A25" s="143">
        <v>19</v>
      </c>
      <c r="B25" s="30"/>
      <c r="C25" s="22">
        <v>0</v>
      </c>
      <c r="D25" s="23">
        <v>0</v>
      </c>
      <c r="E25" s="70">
        <f t="shared" si="3"/>
        <v>0</v>
      </c>
      <c r="F25" s="3" t="str">
        <f t="shared" si="0"/>
        <v>NO BET</v>
      </c>
      <c r="G25" s="71"/>
      <c r="H25" s="72">
        <f t="shared" si="1"/>
        <v>0</v>
      </c>
      <c r="I25" s="73"/>
      <c r="J25" s="45"/>
      <c r="K25" s="45"/>
      <c r="L25" s="84">
        <f t="shared" si="2"/>
        <v>0</v>
      </c>
      <c r="M25" s="71"/>
      <c r="N25" s="144">
        <v>19</v>
      </c>
      <c r="O25" s="44"/>
      <c r="P25" s="41">
        <v>0</v>
      </c>
      <c r="Q25" s="41">
        <v>0</v>
      </c>
      <c r="R25" s="49">
        <v>0</v>
      </c>
      <c r="S25" s="49">
        <v>0</v>
      </c>
      <c r="T25" s="49">
        <v>0</v>
      </c>
      <c r="U25" s="45"/>
      <c r="V25" s="140"/>
    </row>
    <row r="26" spans="1:22" ht="15" hidden="1" customHeight="1" x14ac:dyDescent="0.3">
      <c r="A26" s="143">
        <v>20</v>
      </c>
      <c r="B26" s="30"/>
      <c r="C26" s="22">
        <v>0</v>
      </c>
      <c r="D26" s="23">
        <v>0</v>
      </c>
      <c r="E26" s="70">
        <f t="shared" si="3"/>
        <v>0</v>
      </c>
      <c r="F26" s="3" t="str">
        <f t="shared" si="0"/>
        <v>NO BET</v>
      </c>
      <c r="G26" s="71"/>
      <c r="H26" s="72">
        <f t="shared" si="1"/>
        <v>0</v>
      </c>
      <c r="I26" s="75"/>
      <c r="J26" s="45"/>
      <c r="K26" s="45"/>
      <c r="L26" s="84">
        <f t="shared" si="2"/>
        <v>0</v>
      </c>
      <c r="M26" s="71"/>
      <c r="N26" s="144">
        <v>20</v>
      </c>
      <c r="O26" s="44"/>
      <c r="P26" s="41">
        <v>0</v>
      </c>
      <c r="Q26" s="41">
        <v>0</v>
      </c>
      <c r="R26" s="49">
        <v>0</v>
      </c>
      <c r="S26" s="49">
        <v>0</v>
      </c>
      <c r="T26" s="49">
        <v>0</v>
      </c>
      <c r="U26" s="45"/>
      <c r="V26" s="140"/>
    </row>
    <row r="27" spans="1:22" ht="15" hidden="1" customHeight="1" x14ac:dyDescent="0.3">
      <c r="A27" s="143">
        <v>21</v>
      </c>
      <c r="B27" s="31"/>
      <c r="C27" s="22">
        <v>0</v>
      </c>
      <c r="D27" s="23">
        <v>0</v>
      </c>
      <c r="E27" s="70">
        <f t="shared" si="3"/>
        <v>0</v>
      </c>
      <c r="F27" s="3" t="str">
        <f t="shared" si="0"/>
        <v>NO BET</v>
      </c>
      <c r="G27" s="71"/>
      <c r="H27" s="72">
        <f t="shared" si="1"/>
        <v>0</v>
      </c>
      <c r="I27" s="73"/>
      <c r="J27" s="45"/>
      <c r="K27" s="45"/>
      <c r="L27" s="84">
        <f t="shared" si="2"/>
        <v>0</v>
      </c>
      <c r="M27" s="74"/>
      <c r="N27" s="144">
        <v>21</v>
      </c>
      <c r="O27" s="44"/>
      <c r="P27" s="41">
        <v>0</v>
      </c>
      <c r="Q27" s="41">
        <v>0</v>
      </c>
      <c r="R27" s="49">
        <v>0</v>
      </c>
      <c r="S27" s="49">
        <v>0</v>
      </c>
      <c r="T27" s="49">
        <v>0</v>
      </c>
      <c r="U27" s="45"/>
      <c r="V27" s="140"/>
    </row>
    <row r="28" spans="1:22" ht="15" hidden="1" customHeight="1" x14ac:dyDescent="0.3">
      <c r="A28" s="143">
        <v>22</v>
      </c>
      <c r="B28" s="30"/>
      <c r="C28" s="26">
        <v>0</v>
      </c>
      <c r="D28" s="27">
        <v>0</v>
      </c>
      <c r="E28" s="70">
        <f t="shared" si="3"/>
        <v>0</v>
      </c>
      <c r="F28" s="3" t="str">
        <f t="shared" si="0"/>
        <v>NO BET</v>
      </c>
      <c r="G28" s="71"/>
      <c r="H28" s="72">
        <f t="shared" si="1"/>
        <v>0</v>
      </c>
      <c r="I28" s="73"/>
      <c r="J28" s="45"/>
      <c r="K28" s="45"/>
      <c r="L28" s="84">
        <f t="shared" si="2"/>
        <v>0</v>
      </c>
      <c r="M28" s="71"/>
      <c r="N28" s="144">
        <v>22</v>
      </c>
      <c r="O28" s="44"/>
      <c r="P28" s="41">
        <v>0</v>
      </c>
      <c r="Q28" s="41">
        <v>0</v>
      </c>
      <c r="R28" s="49">
        <v>0</v>
      </c>
      <c r="S28" s="49">
        <v>0</v>
      </c>
      <c r="T28" s="49">
        <v>0</v>
      </c>
      <c r="U28" s="45"/>
      <c r="V28" s="140"/>
    </row>
    <row r="29" spans="1:22" ht="15" hidden="1" customHeight="1" x14ac:dyDescent="0.3">
      <c r="A29" s="143">
        <v>23</v>
      </c>
      <c r="B29" s="30"/>
      <c r="C29" s="22">
        <v>0</v>
      </c>
      <c r="D29" s="23">
        <v>0</v>
      </c>
      <c r="E29" s="70">
        <f t="shared" si="3"/>
        <v>0</v>
      </c>
      <c r="F29" s="3" t="str">
        <f t="shared" si="0"/>
        <v>NO BET</v>
      </c>
      <c r="G29" s="71"/>
      <c r="H29" s="72">
        <f t="shared" si="1"/>
        <v>0</v>
      </c>
      <c r="I29" s="73"/>
      <c r="J29" s="45"/>
      <c r="K29" s="45"/>
      <c r="L29" s="84">
        <f t="shared" si="2"/>
        <v>0</v>
      </c>
      <c r="M29" s="71"/>
      <c r="N29" s="144">
        <v>23</v>
      </c>
      <c r="O29" s="44"/>
      <c r="P29" s="41">
        <v>0</v>
      </c>
      <c r="Q29" s="41">
        <v>0</v>
      </c>
      <c r="R29" s="49">
        <v>0</v>
      </c>
      <c r="S29" s="49">
        <v>0</v>
      </c>
      <c r="T29" s="49">
        <v>0</v>
      </c>
      <c r="U29" s="45"/>
      <c r="V29" s="140"/>
    </row>
    <row r="30" spans="1:22" ht="15" hidden="1" customHeight="1" x14ac:dyDescent="0.3">
      <c r="A30" s="143">
        <v>24</v>
      </c>
      <c r="B30" s="30"/>
      <c r="C30" s="22">
        <v>0</v>
      </c>
      <c r="D30" s="23">
        <v>0</v>
      </c>
      <c r="E30" s="70">
        <f t="shared" si="3"/>
        <v>0</v>
      </c>
      <c r="F30" s="3" t="str">
        <f t="shared" si="0"/>
        <v>NO BET</v>
      </c>
      <c r="G30" s="71"/>
      <c r="H30" s="72">
        <f t="shared" si="1"/>
        <v>0</v>
      </c>
      <c r="I30" s="73"/>
      <c r="J30" s="45"/>
      <c r="K30" s="45"/>
      <c r="L30" s="84">
        <f t="shared" si="2"/>
        <v>0</v>
      </c>
      <c r="M30" s="71"/>
      <c r="N30" s="144">
        <v>24</v>
      </c>
      <c r="O30" s="44"/>
      <c r="P30" s="41">
        <v>0</v>
      </c>
      <c r="Q30" s="41">
        <v>0</v>
      </c>
      <c r="R30" s="49">
        <v>0</v>
      </c>
      <c r="S30" s="49">
        <v>0</v>
      </c>
      <c r="T30" s="49">
        <v>0</v>
      </c>
      <c r="U30" s="45"/>
      <c r="V30" s="140"/>
    </row>
    <row r="31" spans="1:22" ht="15" customHeight="1" x14ac:dyDescent="0.25">
      <c r="I31" s="73"/>
      <c r="M31" s="73"/>
      <c r="N31" s="314"/>
      <c r="O31" s="314"/>
      <c r="P31" s="314"/>
      <c r="Q31" s="314"/>
      <c r="R31" s="314"/>
      <c r="S31" s="314"/>
      <c r="T31" s="314"/>
    </row>
    <row r="32" spans="1:22" ht="15" customHeight="1" x14ac:dyDescent="0.25">
      <c r="A32" s="24"/>
      <c r="B32" s="137" t="s">
        <v>40</v>
      </c>
      <c r="C32" s="2"/>
      <c r="D32" s="4"/>
      <c r="E32" s="5" t="s">
        <v>9</v>
      </c>
      <c r="F32" s="6">
        <f>SUM(F7:F30)</f>
        <v>66.187960687960697</v>
      </c>
      <c r="G32" s="7" t="s">
        <v>10</v>
      </c>
      <c r="H32" s="6">
        <f>SUM(H7:H31)</f>
        <v>-66.187960687960697</v>
      </c>
      <c r="I32" s="73"/>
      <c r="M32" s="73"/>
      <c r="N32" s="56"/>
      <c r="O32" s="314"/>
      <c r="P32" s="314"/>
      <c r="Q32" s="56"/>
      <c r="R32" s="56"/>
      <c r="S32" s="138" t="s">
        <v>19</v>
      </c>
      <c r="T32" s="139" t="s">
        <v>282</v>
      </c>
      <c r="U32" s="141"/>
    </row>
    <row r="34" spans="1:22" ht="15" customHeight="1" x14ac:dyDescent="0.25">
      <c r="A34" s="57" t="s">
        <v>4</v>
      </c>
      <c r="B34" s="8" t="s">
        <v>43</v>
      </c>
      <c r="C34" s="57" t="s">
        <v>150</v>
      </c>
      <c r="D34" s="10"/>
      <c r="E34" s="321" t="s">
        <v>8</v>
      </c>
      <c r="F34" s="322">
        <v>0.9</v>
      </c>
      <c r="G34" s="323" t="s">
        <v>2</v>
      </c>
      <c r="H34" s="324">
        <v>100</v>
      </c>
      <c r="I34" s="147" t="s">
        <v>1</v>
      </c>
      <c r="J34" s="318" t="s">
        <v>18</v>
      </c>
      <c r="K34" s="318" t="s">
        <v>18</v>
      </c>
      <c r="L34" s="9"/>
      <c r="M34" s="317"/>
      <c r="N34" s="10" t="s">
        <v>4</v>
      </c>
      <c r="O34" s="8" t="s">
        <v>43</v>
      </c>
      <c r="P34" s="32"/>
      <c r="Q34" s="32"/>
      <c r="R34" s="32"/>
      <c r="S34" s="32"/>
      <c r="T34" s="32"/>
      <c r="U34" s="146" t="s">
        <v>45</v>
      </c>
    </row>
    <row r="35" spans="1:22" ht="15" customHeight="1" x14ac:dyDescent="0.25">
      <c r="A35" s="8" t="s">
        <v>5</v>
      </c>
      <c r="B35" s="48">
        <v>5</v>
      </c>
      <c r="C35" s="48" t="s">
        <v>202</v>
      </c>
      <c r="D35" s="9"/>
      <c r="E35" s="321"/>
      <c r="F35" s="322"/>
      <c r="G35" s="323"/>
      <c r="H35" s="324"/>
      <c r="I35" s="315" t="s">
        <v>59</v>
      </c>
      <c r="J35" s="318"/>
      <c r="K35" s="318"/>
      <c r="L35" s="8"/>
      <c r="M35" s="317"/>
      <c r="N35" s="8" t="s">
        <v>5</v>
      </c>
      <c r="O35" s="48">
        <v>5</v>
      </c>
      <c r="P35" s="34"/>
      <c r="Q35" s="34"/>
      <c r="R35" s="34"/>
      <c r="S35" s="34"/>
      <c r="T35" s="34"/>
      <c r="U35" s="146" t="s">
        <v>46</v>
      </c>
      <c r="V35" s="2"/>
    </row>
    <row r="36" spans="1:22" ht="15" customHeight="1" x14ac:dyDescent="0.25">
      <c r="A36" s="9"/>
      <c r="B36" s="9" t="s">
        <v>201</v>
      </c>
      <c r="C36" s="9"/>
      <c r="D36" s="315" t="s">
        <v>23</v>
      </c>
      <c r="E36" s="320" t="s">
        <v>24</v>
      </c>
      <c r="F36" s="9"/>
      <c r="G36" s="9"/>
      <c r="H36" s="9"/>
      <c r="I36" s="315"/>
      <c r="J36" s="146" t="s">
        <v>28</v>
      </c>
      <c r="K36" s="319" t="s">
        <v>41</v>
      </c>
      <c r="L36" s="85" t="s">
        <v>25</v>
      </c>
      <c r="M36" s="317"/>
      <c r="N36" s="33"/>
      <c r="O36" s="34"/>
      <c r="P36" s="34" t="s">
        <v>61</v>
      </c>
      <c r="Q36" s="34"/>
      <c r="R36" s="34" t="s">
        <v>60</v>
      </c>
      <c r="S36" s="148"/>
      <c r="T36" s="34"/>
      <c r="U36" s="315" t="s">
        <v>47</v>
      </c>
      <c r="V36" s="2"/>
    </row>
    <row r="37" spans="1:22" ht="15" customHeight="1" x14ac:dyDescent="0.25">
      <c r="A37" s="1" t="s">
        <v>16</v>
      </c>
      <c r="B37" s="25"/>
      <c r="C37" s="1" t="s">
        <v>6</v>
      </c>
      <c r="D37" s="315"/>
      <c r="E37" s="320"/>
      <c r="F37" s="1" t="s">
        <v>0</v>
      </c>
      <c r="G37" s="1" t="s">
        <v>7</v>
      </c>
      <c r="H37" s="1" t="s">
        <v>3</v>
      </c>
      <c r="I37" s="315"/>
      <c r="J37" s="146" t="s">
        <v>27</v>
      </c>
      <c r="K37" s="319"/>
      <c r="L37" s="85" t="s">
        <v>26</v>
      </c>
      <c r="M37" s="317"/>
      <c r="N37" s="35" t="s">
        <v>16</v>
      </c>
      <c r="O37" s="35" t="s">
        <v>17</v>
      </c>
      <c r="P37" s="36" t="s">
        <v>65</v>
      </c>
      <c r="Q37" s="37" t="s">
        <v>66</v>
      </c>
      <c r="R37" s="37" t="s">
        <v>64</v>
      </c>
      <c r="S37" s="37" t="s">
        <v>63</v>
      </c>
      <c r="T37" s="37" t="s">
        <v>62</v>
      </c>
      <c r="U37" s="315"/>
    </row>
    <row r="38" spans="1:22" ht="15" customHeight="1" x14ac:dyDescent="0.25">
      <c r="A38" s="279">
        <v>1</v>
      </c>
      <c r="B38" s="280" t="s">
        <v>203</v>
      </c>
      <c r="C38" s="239">
        <v>13</v>
      </c>
      <c r="D38" s="240">
        <v>2.75</v>
      </c>
      <c r="E38" s="66">
        <v>2.4500000000000002</v>
      </c>
      <c r="F38" s="241" t="str">
        <f t="shared" ref="F38:F61" si="4">IF(I38="B", $H$34/C38*$F$34,IF(E38&lt;=C38,$I$34,IF(E38&gt;C38,SUM($H$34/C38*$F$34,0,ROUNDUP(,0)))))</f>
        <v>NO BET</v>
      </c>
      <c r="G38" s="253">
        <v>1</v>
      </c>
      <c r="H38" s="243">
        <f>IF(F38="NO BET",0,IF(G38&gt;1,F38*-1,IF(G38=1,SUM(F38*E38-F38,0))))</f>
        <v>0</v>
      </c>
      <c r="I38" s="254"/>
      <c r="J38" s="235"/>
      <c r="K38" s="235" t="s">
        <v>83</v>
      </c>
      <c r="L38" s="209">
        <v>0</v>
      </c>
      <c r="M38" s="253"/>
      <c r="N38" s="245">
        <v>1</v>
      </c>
      <c r="O38" s="237" t="s">
        <v>203</v>
      </c>
      <c r="P38" s="240">
        <v>3</v>
      </c>
      <c r="Q38" s="240">
        <v>2.75</v>
      </c>
      <c r="R38" s="246">
        <v>0</v>
      </c>
      <c r="S38" s="246">
        <v>0</v>
      </c>
      <c r="T38" s="246">
        <v>0</v>
      </c>
      <c r="U38" s="255"/>
      <c r="V38" s="140"/>
    </row>
    <row r="39" spans="1:22" ht="15" customHeight="1" x14ac:dyDescent="0.25">
      <c r="A39" s="279">
        <v>2</v>
      </c>
      <c r="B39" s="280" t="s">
        <v>212</v>
      </c>
      <c r="C39" s="281">
        <v>17</v>
      </c>
      <c r="D39" s="282">
        <v>48</v>
      </c>
      <c r="E39" s="291">
        <v>55</v>
      </c>
      <c r="F39" s="292">
        <v>0</v>
      </c>
      <c r="G39" s="293"/>
      <c r="H39" s="294" t="b">
        <f t="shared" ref="H39:H61" si="5">IF(F39="NO BET",0,IF(G39&gt;1,F39*-1,IF(G39=1,SUM(F39*E39-F39,0))))</f>
        <v>0</v>
      </c>
      <c r="I39" s="295"/>
      <c r="J39" s="288"/>
      <c r="K39" s="288"/>
      <c r="L39" s="289">
        <f t="shared" ref="L39:L61" si="6">SUM(I39*J39*K39)</f>
        <v>0</v>
      </c>
      <c r="M39" s="296"/>
      <c r="N39" s="297">
        <v>2</v>
      </c>
      <c r="O39" s="280" t="s">
        <v>212</v>
      </c>
      <c r="P39" s="282">
        <v>48</v>
      </c>
      <c r="Q39" s="282">
        <v>48</v>
      </c>
      <c r="R39" s="298">
        <v>0</v>
      </c>
      <c r="S39" s="298">
        <v>0</v>
      </c>
      <c r="T39" s="298">
        <v>0</v>
      </c>
      <c r="U39" s="288"/>
      <c r="V39" s="140"/>
    </row>
    <row r="40" spans="1:22" ht="15" customHeight="1" x14ac:dyDescent="0.25">
      <c r="A40" s="279">
        <v>3</v>
      </c>
      <c r="B40" s="280" t="s">
        <v>204</v>
      </c>
      <c r="C40" s="299">
        <v>31</v>
      </c>
      <c r="D40" s="300">
        <v>28</v>
      </c>
      <c r="E40" s="291">
        <v>38</v>
      </c>
      <c r="F40" s="292">
        <v>0</v>
      </c>
      <c r="G40" s="293"/>
      <c r="H40" s="294" t="b">
        <f t="shared" si="5"/>
        <v>0</v>
      </c>
      <c r="I40" s="295"/>
      <c r="J40" s="288"/>
      <c r="K40" s="288"/>
      <c r="L40" s="289">
        <f t="shared" si="6"/>
        <v>0</v>
      </c>
      <c r="M40" s="296"/>
      <c r="N40" s="297">
        <v>3</v>
      </c>
      <c r="O40" s="280" t="s">
        <v>204</v>
      </c>
      <c r="P40" s="300">
        <v>27</v>
      </c>
      <c r="Q40" s="300">
        <v>28</v>
      </c>
      <c r="R40" s="298">
        <v>0</v>
      </c>
      <c r="S40" s="298">
        <v>0</v>
      </c>
      <c r="T40" s="298">
        <v>0</v>
      </c>
      <c r="U40" s="288"/>
      <c r="V40" s="140"/>
    </row>
    <row r="41" spans="1:22" ht="15" customHeight="1" x14ac:dyDescent="0.25">
      <c r="A41" s="279">
        <v>4</v>
      </c>
      <c r="B41" s="280" t="s">
        <v>213</v>
      </c>
      <c r="C41" s="299">
        <v>4.5</v>
      </c>
      <c r="D41" s="300">
        <v>14</v>
      </c>
      <c r="E41" s="291">
        <v>23.35</v>
      </c>
      <c r="F41" s="292">
        <v>0</v>
      </c>
      <c r="G41" s="293"/>
      <c r="H41" s="294" t="b">
        <f t="shared" si="5"/>
        <v>0</v>
      </c>
      <c r="I41" s="295"/>
      <c r="J41" s="288" t="s">
        <v>83</v>
      </c>
      <c r="K41" s="288" t="s">
        <v>83</v>
      </c>
      <c r="L41" s="289">
        <v>0</v>
      </c>
      <c r="M41" s="293"/>
      <c r="N41" s="297">
        <v>4</v>
      </c>
      <c r="O41" s="280" t="s">
        <v>213</v>
      </c>
      <c r="P41" s="300">
        <v>11.5</v>
      </c>
      <c r="Q41" s="300">
        <v>14</v>
      </c>
      <c r="R41" s="298">
        <v>0</v>
      </c>
      <c r="S41" s="298">
        <v>0</v>
      </c>
      <c r="T41" s="298">
        <v>0</v>
      </c>
      <c r="U41" s="288"/>
      <c r="V41" s="140"/>
    </row>
    <row r="42" spans="1:22" ht="15" customHeight="1" x14ac:dyDescent="0.25">
      <c r="A42" s="279">
        <v>5</v>
      </c>
      <c r="B42" s="280" t="s">
        <v>205</v>
      </c>
      <c r="C42" s="299">
        <v>10.5</v>
      </c>
      <c r="D42" s="300">
        <v>9.1999999999999993</v>
      </c>
      <c r="E42" s="291">
        <v>16.5</v>
      </c>
      <c r="F42" s="292">
        <v>0</v>
      </c>
      <c r="G42" s="293"/>
      <c r="H42" s="294" t="b">
        <f t="shared" si="5"/>
        <v>0</v>
      </c>
      <c r="I42" s="295"/>
      <c r="J42" s="288"/>
      <c r="K42" s="288"/>
      <c r="L42" s="289">
        <f t="shared" si="6"/>
        <v>0</v>
      </c>
      <c r="M42" s="293"/>
      <c r="N42" s="297">
        <v>5</v>
      </c>
      <c r="O42" s="280" t="s">
        <v>205</v>
      </c>
      <c r="P42" s="300">
        <v>9.1999999999999993</v>
      </c>
      <c r="Q42" s="300">
        <v>9.1999999999999993</v>
      </c>
      <c r="R42" s="298">
        <v>0</v>
      </c>
      <c r="S42" s="298">
        <v>0</v>
      </c>
      <c r="T42" s="298">
        <v>0</v>
      </c>
      <c r="U42" s="288"/>
      <c r="V42" s="140"/>
    </row>
    <row r="43" spans="1:22" ht="15" customHeight="1" x14ac:dyDescent="0.25">
      <c r="A43" s="279">
        <v>6</v>
      </c>
      <c r="B43" s="280" t="s">
        <v>206</v>
      </c>
      <c r="C43" s="299">
        <v>6.8</v>
      </c>
      <c r="D43" s="300">
        <v>9</v>
      </c>
      <c r="E43" s="291">
        <v>7.55</v>
      </c>
      <c r="F43" s="292">
        <v>0</v>
      </c>
      <c r="G43" s="293"/>
      <c r="H43" s="294" t="b">
        <f t="shared" si="5"/>
        <v>0</v>
      </c>
      <c r="I43" s="295"/>
      <c r="J43" s="288" t="s">
        <v>83</v>
      </c>
      <c r="K43" s="288" t="s">
        <v>83</v>
      </c>
      <c r="L43" s="289">
        <v>0</v>
      </c>
      <c r="M43" s="293"/>
      <c r="N43" s="297">
        <v>6</v>
      </c>
      <c r="O43" s="280" t="s">
        <v>206</v>
      </c>
      <c r="P43" s="300">
        <v>8.8000000000000007</v>
      </c>
      <c r="Q43" s="300">
        <v>9</v>
      </c>
      <c r="R43" s="298">
        <v>0</v>
      </c>
      <c r="S43" s="298">
        <v>0</v>
      </c>
      <c r="T43" s="298">
        <v>0</v>
      </c>
      <c r="U43" s="288"/>
      <c r="V43" s="140"/>
    </row>
    <row r="44" spans="1:22" ht="15" customHeight="1" x14ac:dyDescent="0.25">
      <c r="A44" s="279">
        <v>7</v>
      </c>
      <c r="B44" s="280" t="s">
        <v>207</v>
      </c>
      <c r="C44" s="281">
        <v>8</v>
      </c>
      <c r="D44" s="282">
        <v>16</v>
      </c>
      <c r="E44" s="291">
        <v>17.7</v>
      </c>
      <c r="F44" s="292">
        <v>0</v>
      </c>
      <c r="G44" s="293"/>
      <c r="H44" s="294" t="b">
        <f t="shared" si="5"/>
        <v>0</v>
      </c>
      <c r="I44" s="301"/>
      <c r="J44" s="288" t="s">
        <v>83</v>
      </c>
      <c r="K44" s="288" t="s">
        <v>83</v>
      </c>
      <c r="L44" s="289">
        <v>0</v>
      </c>
      <c r="M44" s="293"/>
      <c r="N44" s="297">
        <v>7</v>
      </c>
      <c r="O44" s="280" t="s">
        <v>207</v>
      </c>
      <c r="P44" s="282">
        <v>15.5</v>
      </c>
      <c r="Q44" s="282">
        <v>16</v>
      </c>
      <c r="R44" s="298">
        <v>0</v>
      </c>
      <c r="S44" s="298">
        <v>0</v>
      </c>
      <c r="T44" s="298">
        <v>0</v>
      </c>
      <c r="U44" s="288"/>
      <c r="V44" s="140"/>
    </row>
    <row r="45" spans="1:22" ht="15" customHeight="1" x14ac:dyDescent="0.25">
      <c r="A45" s="279">
        <v>8</v>
      </c>
      <c r="B45" s="280" t="s">
        <v>208</v>
      </c>
      <c r="C45" s="299">
        <v>12.8</v>
      </c>
      <c r="D45" s="300">
        <v>11.5</v>
      </c>
      <c r="E45" s="291">
        <v>12.7</v>
      </c>
      <c r="F45" s="292" t="str">
        <f t="shared" si="4"/>
        <v>NO BET</v>
      </c>
      <c r="G45" s="293"/>
      <c r="H45" s="294">
        <f t="shared" si="5"/>
        <v>0</v>
      </c>
      <c r="I45" s="295"/>
      <c r="J45" s="288"/>
      <c r="K45" s="288"/>
      <c r="L45" s="289">
        <f t="shared" si="6"/>
        <v>0</v>
      </c>
      <c r="M45" s="293"/>
      <c r="N45" s="297">
        <v>8</v>
      </c>
      <c r="O45" s="280" t="s">
        <v>208</v>
      </c>
      <c r="P45" s="300">
        <v>11.5</v>
      </c>
      <c r="Q45" s="300">
        <v>11.5</v>
      </c>
      <c r="R45" s="298">
        <v>0</v>
      </c>
      <c r="S45" s="298">
        <v>0</v>
      </c>
      <c r="T45" s="298">
        <v>0</v>
      </c>
      <c r="U45" s="288"/>
      <c r="V45" s="140"/>
    </row>
    <row r="46" spans="1:22" ht="15" customHeight="1" x14ac:dyDescent="0.25">
      <c r="A46" s="279">
        <v>9</v>
      </c>
      <c r="B46" s="280" t="s">
        <v>209</v>
      </c>
      <c r="C46" s="299">
        <v>8</v>
      </c>
      <c r="D46" s="300">
        <v>5</v>
      </c>
      <c r="E46" s="283">
        <v>8.3000000000000007</v>
      </c>
      <c r="F46" s="284">
        <v>0</v>
      </c>
      <c r="G46" s="285"/>
      <c r="H46" s="286" t="b">
        <f t="shared" si="5"/>
        <v>0</v>
      </c>
      <c r="I46" s="287"/>
      <c r="J46" s="288"/>
      <c r="K46" s="288" t="s">
        <v>83</v>
      </c>
      <c r="L46" s="289">
        <v>0</v>
      </c>
      <c r="M46" s="285"/>
      <c r="N46" s="297">
        <v>9</v>
      </c>
      <c r="O46" s="280" t="s">
        <v>209</v>
      </c>
      <c r="P46" s="300">
        <v>4.7</v>
      </c>
      <c r="Q46" s="300">
        <v>5</v>
      </c>
      <c r="R46" s="298">
        <v>0</v>
      </c>
      <c r="S46" s="298">
        <v>0</v>
      </c>
      <c r="T46" s="298">
        <v>0</v>
      </c>
      <c r="U46" s="290"/>
      <c r="V46" s="140"/>
    </row>
    <row r="47" spans="1:22" ht="15" customHeight="1" x14ac:dyDescent="0.25">
      <c r="A47" s="279">
        <v>10</v>
      </c>
      <c r="B47" s="280" t="s">
        <v>210</v>
      </c>
      <c r="C47" s="299">
        <v>6</v>
      </c>
      <c r="D47" s="300">
        <v>8.8000000000000007</v>
      </c>
      <c r="E47" s="291">
        <v>9</v>
      </c>
      <c r="F47" s="292">
        <v>0</v>
      </c>
      <c r="G47" s="293"/>
      <c r="H47" s="294" t="b">
        <f t="shared" si="5"/>
        <v>0</v>
      </c>
      <c r="I47" s="295"/>
      <c r="J47" s="288" t="s">
        <v>83</v>
      </c>
      <c r="K47" s="288" t="s">
        <v>83</v>
      </c>
      <c r="L47" s="289">
        <v>0</v>
      </c>
      <c r="M47" s="293"/>
      <c r="N47" s="297">
        <v>10</v>
      </c>
      <c r="O47" s="280" t="s">
        <v>210</v>
      </c>
      <c r="P47" s="300">
        <v>8.8000000000000007</v>
      </c>
      <c r="Q47" s="300">
        <v>8.8000000000000007</v>
      </c>
      <c r="R47" s="298">
        <v>0</v>
      </c>
      <c r="S47" s="298">
        <v>250</v>
      </c>
      <c r="T47" s="298">
        <v>0</v>
      </c>
      <c r="U47" s="288"/>
      <c r="V47" s="140"/>
    </row>
    <row r="48" spans="1:22" ht="15" customHeight="1" x14ac:dyDescent="0.25">
      <c r="A48" s="302">
        <v>11</v>
      </c>
      <c r="B48" s="303" t="s">
        <v>211</v>
      </c>
      <c r="C48" s="304" t="s">
        <v>274</v>
      </c>
      <c r="D48" s="305">
        <v>0</v>
      </c>
      <c r="E48" s="306">
        <f t="shared" ref="E48:E61" si="7">D48</f>
        <v>0</v>
      </c>
      <c r="F48" s="307" t="str">
        <f t="shared" si="4"/>
        <v>NO BET</v>
      </c>
      <c r="G48" s="308" t="s">
        <v>274</v>
      </c>
      <c r="H48" s="309">
        <f t="shared" si="5"/>
        <v>0</v>
      </c>
      <c r="I48" s="310"/>
      <c r="J48" s="311"/>
      <c r="K48" s="311"/>
      <c r="L48" s="312">
        <v>0</v>
      </c>
      <c r="M48" s="308"/>
      <c r="N48" s="311">
        <v>11</v>
      </c>
      <c r="O48" s="303" t="s">
        <v>211</v>
      </c>
      <c r="P48" s="305">
        <v>14.5</v>
      </c>
      <c r="Q48" s="305">
        <v>10.5</v>
      </c>
      <c r="R48" s="313">
        <v>0</v>
      </c>
      <c r="S48" s="313">
        <v>0</v>
      </c>
      <c r="T48" s="313">
        <v>0</v>
      </c>
      <c r="U48" s="311"/>
      <c r="V48" s="140"/>
    </row>
    <row r="49" spans="1:22" ht="15" hidden="1" customHeight="1" x14ac:dyDescent="0.25">
      <c r="A49" s="143">
        <v>12</v>
      </c>
      <c r="B49" s="47"/>
      <c r="C49" s="22">
        <v>0</v>
      </c>
      <c r="D49" s="23">
        <v>0</v>
      </c>
      <c r="E49" s="70">
        <f t="shared" si="7"/>
        <v>0</v>
      </c>
      <c r="F49" s="3" t="str">
        <f t="shared" si="4"/>
        <v>NO BET</v>
      </c>
      <c r="G49" s="78"/>
      <c r="H49" s="72">
        <f t="shared" si="5"/>
        <v>0</v>
      </c>
      <c r="J49" s="45"/>
      <c r="K49" s="45"/>
      <c r="L49" s="84">
        <f t="shared" si="6"/>
        <v>0</v>
      </c>
      <c r="M49" s="78"/>
      <c r="N49" s="144">
        <v>12</v>
      </c>
      <c r="O49" s="47"/>
      <c r="P49" s="41">
        <v>0</v>
      </c>
      <c r="Q49" s="41">
        <v>0</v>
      </c>
      <c r="R49" s="49">
        <v>0</v>
      </c>
      <c r="S49" s="49">
        <v>0</v>
      </c>
      <c r="T49" s="49">
        <v>0</v>
      </c>
      <c r="U49" s="45"/>
      <c r="V49" s="140"/>
    </row>
    <row r="50" spans="1:22" ht="15" hidden="1" customHeight="1" x14ac:dyDescent="0.25">
      <c r="A50" s="143">
        <v>13</v>
      </c>
      <c r="B50" s="47"/>
      <c r="C50" s="22">
        <v>0</v>
      </c>
      <c r="D50" s="23">
        <v>0</v>
      </c>
      <c r="E50" s="70">
        <f t="shared" si="7"/>
        <v>0</v>
      </c>
      <c r="F50" s="3" t="str">
        <f t="shared" si="4"/>
        <v>NO BET</v>
      </c>
      <c r="G50" s="78"/>
      <c r="H50" s="72">
        <f t="shared" si="5"/>
        <v>0</v>
      </c>
      <c r="J50" s="45"/>
      <c r="K50" s="45"/>
      <c r="L50" s="84">
        <f t="shared" si="6"/>
        <v>0</v>
      </c>
      <c r="M50" s="78"/>
      <c r="N50" s="144">
        <v>13</v>
      </c>
      <c r="O50" s="47"/>
      <c r="P50" s="41">
        <v>0</v>
      </c>
      <c r="Q50" s="41">
        <v>0</v>
      </c>
      <c r="R50" s="49">
        <v>0</v>
      </c>
      <c r="S50" s="49">
        <v>0</v>
      </c>
      <c r="T50" s="49">
        <v>0</v>
      </c>
      <c r="U50" s="45"/>
      <c r="V50" s="140"/>
    </row>
    <row r="51" spans="1:22" ht="15" hidden="1" customHeight="1" x14ac:dyDescent="0.25">
      <c r="A51" s="143">
        <v>14</v>
      </c>
      <c r="B51" s="47"/>
      <c r="C51" s="22">
        <v>0</v>
      </c>
      <c r="D51" s="23">
        <v>0</v>
      </c>
      <c r="E51" s="70">
        <f t="shared" si="7"/>
        <v>0</v>
      </c>
      <c r="F51" s="3" t="str">
        <f t="shared" si="4"/>
        <v>NO BET</v>
      </c>
      <c r="G51" s="78"/>
      <c r="H51" s="72">
        <f t="shared" si="5"/>
        <v>0</v>
      </c>
      <c r="J51" s="45"/>
      <c r="K51" s="45"/>
      <c r="L51" s="84">
        <f t="shared" si="6"/>
        <v>0</v>
      </c>
      <c r="M51" s="78" t="s">
        <v>11</v>
      </c>
      <c r="N51" s="144">
        <v>14</v>
      </c>
      <c r="O51" s="47"/>
      <c r="P51" s="41">
        <v>0</v>
      </c>
      <c r="Q51" s="41">
        <v>0</v>
      </c>
      <c r="R51" s="49">
        <v>0</v>
      </c>
      <c r="S51" s="49">
        <v>0</v>
      </c>
      <c r="T51" s="49">
        <v>0</v>
      </c>
      <c r="U51" s="45"/>
      <c r="V51" s="140"/>
    </row>
    <row r="52" spans="1:22" ht="15" hidden="1" customHeight="1" x14ac:dyDescent="0.25">
      <c r="A52" s="143">
        <v>15</v>
      </c>
      <c r="B52" s="47"/>
      <c r="C52" s="26">
        <v>0</v>
      </c>
      <c r="D52" s="27">
        <v>0</v>
      </c>
      <c r="E52" s="70">
        <f t="shared" si="7"/>
        <v>0</v>
      </c>
      <c r="F52" s="3" t="str">
        <f t="shared" si="4"/>
        <v>NO BET</v>
      </c>
      <c r="G52" s="78"/>
      <c r="H52" s="72">
        <f t="shared" si="5"/>
        <v>0</v>
      </c>
      <c r="J52" s="53"/>
      <c r="K52" s="53"/>
      <c r="L52" s="84">
        <f t="shared" si="6"/>
        <v>0</v>
      </c>
      <c r="M52" s="78"/>
      <c r="N52" s="53">
        <v>15</v>
      </c>
      <c r="O52" s="47"/>
      <c r="P52" s="41">
        <v>0</v>
      </c>
      <c r="Q52" s="41">
        <v>0</v>
      </c>
      <c r="R52" s="55">
        <v>0</v>
      </c>
      <c r="S52" s="55">
        <v>0</v>
      </c>
      <c r="T52" s="55">
        <v>0</v>
      </c>
      <c r="U52" s="45"/>
      <c r="V52" s="140"/>
    </row>
    <row r="53" spans="1:22" ht="15" hidden="1" customHeight="1" x14ac:dyDescent="0.25">
      <c r="A53" s="143">
        <v>16</v>
      </c>
      <c r="B53" s="47"/>
      <c r="C53" s="22">
        <v>0</v>
      </c>
      <c r="D53" s="23">
        <v>0</v>
      </c>
      <c r="E53" s="70">
        <f t="shared" si="7"/>
        <v>0</v>
      </c>
      <c r="F53" s="3" t="str">
        <f t="shared" si="4"/>
        <v>NO BET</v>
      </c>
      <c r="G53" s="78"/>
      <c r="H53" s="72">
        <f t="shared" si="5"/>
        <v>0</v>
      </c>
      <c r="J53" s="45"/>
      <c r="K53" s="45"/>
      <c r="L53" s="84">
        <f t="shared" si="6"/>
        <v>0</v>
      </c>
      <c r="M53" s="78"/>
      <c r="N53" s="144">
        <v>16</v>
      </c>
      <c r="O53" s="47"/>
      <c r="P53" s="41">
        <v>0</v>
      </c>
      <c r="Q53" s="41">
        <v>0</v>
      </c>
      <c r="R53" s="49">
        <v>0</v>
      </c>
      <c r="S53" s="49">
        <v>0</v>
      </c>
      <c r="T53" s="49">
        <v>0</v>
      </c>
      <c r="U53" s="45"/>
      <c r="V53" s="140"/>
    </row>
    <row r="54" spans="1:22" ht="15" hidden="1" customHeight="1" x14ac:dyDescent="0.25">
      <c r="A54" s="143">
        <v>17</v>
      </c>
      <c r="B54" s="47"/>
      <c r="C54" s="22">
        <v>0</v>
      </c>
      <c r="D54" s="23">
        <v>0</v>
      </c>
      <c r="E54" s="70">
        <f t="shared" si="7"/>
        <v>0</v>
      </c>
      <c r="F54" s="3" t="str">
        <f t="shared" si="4"/>
        <v>NO BET</v>
      </c>
      <c r="G54" s="78"/>
      <c r="H54" s="72">
        <f t="shared" si="5"/>
        <v>0</v>
      </c>
      <c r="J54" s="45"/>
      <c r="K54" s="45"/>
      <c r="L54" s="84">
        <f t="shared" si="6"/>
        <v>0</v>
      </c>
      <c r="M54" s="78"/>
      <c r="N54" s="144">
        <v>17</v>
      </c>
      <c r="O54" s="47"/>
      <c r="P54" s="41">
        <v>0</v>
      </c>
      <c r="Q54" s="41">
        <v>0</v>
      </c>
      <c r="R54" s="49">
        <v>0</v>
      </c>
      <c r="S54" s="49">
        <v>0</v>
      </c>
      <c r="T54" s="49">
        <v>0</v>
      </c>
      <c r="U54" s="45"/>
      <c r="V54" s="140"/>
    </row>
    <row r="55" spans="1:22" ht="15" hidden="1" customHeight="1" x14ac:dyDescent="0.3">
      <c r="A55" s="143">
        <v>18</v>
      </c>
      <c r="B55" s="31"/>
      <c r="C55" s="22">
        <v>0</v>
      </c>
      <c r="D55" s="23">
        <v>0</v>
      </c>
      <c r="E55" s="70">
        <f t="shared" si="7"/>
        <v>0</v>
      </c>
      <c r="F55" s="3" t="str">
        <f t="shared" si="4"/>
        <v>NO BET</v>
      </c>
      <c r="G55" s="78"/>
      <c r="H55" s="72">
        <f t="shared" si="5"/>
        <v>0</v>
      </c>
      <c r="J55" s="45"/>
      <c r="K55" s="45"/>
      <c r="L55" s="84">
        <f t="shared" si="6"/>
        <v>0</v>
      </c>
      <c r="M55" s="78"/>
      <c r="N55" s="144">
        <v>18</v>
      </c>
      <c r="O55" s="44"/>
      <c r="P55" s="41">
        <v>0</v>
      </c>
      <c r="Q55" s="41">
        <v>0</v>
      </c>
      <c r="R55" s="49">
        <v>0</v>
      </c>
      <c r="S55" s="49">
        <v>0</v>
      </c>
      <c r="T55" s="49">
        <v>0</v>
      </c>
      <c r="U55" s="45"/>
      <c r="V55" s="140"/>
    </row>
    <row r="56" spans="1:22" ht="15" hidden="1" customHeight="1" x14ac:dyDescent="0.3">
      <c r="A56" s="143">
        <v>19</v>
      </c>
      <c r="B56" s="31"/>
      <c r="C56" s="22">
        <v>0</v>
      </c>
      <c r="D56" s="23">
        <v>0</v>
      </c>
      <c r="E56" s="70">
        <f t="shared" si="7"/>
        <v>0</v>
      </c>
      <c r="F56" s="3" t="str">
        <f t="shared" si="4"/>
        <v>NO BET</v>
      </c>
      <c r="G56" s="78"/>
      <c r="H56" s="72">
        <f t="shared" si="5"/>
        <v>0</v>
      </c>
      <c r="J56" s="45"/>
      <c r="K56" s="45"/>
      <c r="L56" s="84">
        <f t="shared" si="6"/>
        <v>0</v>
      </c>
      <c r="M56" s="78"/>
      <c r="N56" s="144">
        <v>19</v>
      </c>
      <c r="O56" s="44"/>
      <c r="P56" s="41">
        <v>0</v>
      </c>
      <c r="Q56" s="41">
        <v>0</v>
      </c>
      <c r="R56" s="49">
        <v>0</v>
      </c>
      <c r="S56" s="49">
        <v>0</v>
      </c>
      <c r="T56" s="49">
        <v>0</v>
      </c>
      <c r="U56" s="45"/>
      <c r="V56" s="140"/>
    </row>
    <row r="57" spans="1:22" ht="15" hidden="1" customHeight="1" x14ac:dyDescent="0.3">
      <c r="A57" s="143">
        <v>20</v>
      </c>
      <c r="B57" s="31"/>
      <c r="C57" s="22">
        <v>0</v>
      </c>
      <c r="D57" s="23">
        <v>0</v>
      </c>
      <c r="E57" s="70">
        <f t="shared" si="7"/>
        <v>0</v>
      </c>
      <c r="F57" s="3" t="str">
        <f t="shared" si="4"/>
        <v>NO BET</v>
      </c>
      <c r="G57" s="78"/>
      <c r="H57" s="72">
        <f t="shared" si="5"/>
        <v>0</v>
      </c>
      <c r="I57" s="2"/>
      <c r="J57" s="45"/>
      <c r="K57" s="45"/>
      <c r="L57" s="84">
        <f t="shared" si="6"/>
        <v>0</v>
      </c>
      <c r="M57" s="78"/>
      <c r="N57" s="144">
        <v>20</v>
      </c>
      <c r="O57" s="44"/>
      <c r="P57" s="41">
        <v>0</v>
      </c>
      <c r="Q57" s="41">
        <v>0</v>
      </c>
      <c r="R57" s="49">
        <v>0</v>
      </c>
      <c r="S57" s="49">
        <v>0</v>
      </c>
      <c r="T57" s="49">
        <v>0</v>
      </c>
      <c r="U57" s="45"/>
      <c r="V57" s="140"/>
    </row>
    <row r="58" spans="1:22" ht="15" hidden="1" customHeight="1" x14ac:dyDescent="0.3">
      <c r="A58" s="143">
        <v>21</v>
      </c>
      <c r="B58" s="31"/>
      <c r="C58" s="22">
        <v>0</v>
      </c>
      <c r="D58" s="23">
        <v>0</v>
      </c>
      <c r="E58" s="70">
        <f t="shared" si="7"/>
        <v>0</v>
      </c>
      <c r="F58" s="3" t="str">
        <f t="shared" si="4"/>
        <v>NO BET</v>
      </c>
      <c r="G58" s="78"/>
      <c r="H58" s="72">
        <f t="shared" si="5"/>
        <v>0</v>
      </c>
      <c r="J58" s="45"/>
      <c r="K58" s="45"/>
      <c r="L58" s="84">
        <f t="shared" si="6"/>
        <v>0</v>
      </c>
      <c r="M58" s="77"/>
      <c r="N58" s="144">
        <v>21</v>
      </c>
      <c r="O58" s="44"/>
      <c r="P58" s="41">
        <v>0</v>
      </c>
      <c r="Q58" s="41">
        <v>0</v>
      </c>
      <c r="R58" s="49">
        <v>0</v>
      </c>
      <c r="S58" s="49">
        <v>0</v>
      </c>
      <c r="T58" s="49">
        <v>0</v>
      </c>
      <c r="U58" s="45"/>
      <c r="V58" s="140"/>
    </row>
    <row r="59" spans="1:22" ht="15" hidden="1" customHeight="1" x14ac:dyDescent="0.3">
      <c r="A59" s="143">
        <v>22</v>
      </c>
      <c r="B59" s="31"/>
      <c r="C59" s="26">
        <v>0</v>
      </c>
      <c r="D59" s="27">
        <v>0</v>
      </c>
      <c r="E59" s="70">
        <f t="shared" si="7"/>
        <v>0</v>
      </c>
      <c r="F59" s="3" t="str">
        <f t="shared" si="4"/>
        <v>NO BET</v>
      </c>
      <c r="G59" s="78"/>
      <c r="H59" s="72">
        <f t="shared" si="5"/>
        <v>0</v>
      </c>
      <c r="J59" s="45"/>
      <c r="K59" s="45"/>
      <c r="L59" s="84">
        <f t="shared" si="6"/>
        <v>0</v>
      </c>
      <c r="M59" s="78"/>
      <c r="N59" s="144">
        <v>22</v>
      </c>
      <c r="O59" s="44"/>
      <c r="P59" s="41">
        <v>0</v>
      </c>
      <c r="Q59" s="41">
        <v>0</v>
      </c>
      <c r="R59" s="49">
        <v>0</v>
      </c>
      <c r="S59" s="49">
        <v>0</v>
      </c>
      <c r="T59" s="49">
        <v>0</v>
      </c>
      <c r="U59" s="45"/>
      <c r="V59" s="140"/>
    </row>
    <row r="60" spans="1:22" ht="15" hidden="1" customHeight="1" x14ac:dyDescent="0.3">
      <c r="A60" s="143">
        <v>23</v>
      </c>
      <c r="B60" s="31"/>
      <c r="C60" s="22">
        <v>0</v>
      </c>
      <c r="D60" s="23">
        <v>0</v>
      </c>
      <c r="E60" s="70">
        <f t="shared" si="7"/>
        <v>0</v>
      </c>
      <c r="F60" s="3" t="str">
        <f t="shared" si="4"/>
        <v>NO BET</v>
      </c>
      <c r="G60" s="78"/>
      <c r="H60" s="72">
        <f t="shared" si="5"/>
        <v>0</v>
      </c>
      <c r="J60" s="45"/>
      <c r="K60" s="45"/>
      <c r="L60" s="84">
        <f t="shared" si="6"/>
        <v>0</v>
      </c>
      <c r="M60" s="78"/>
      <c r="N60" s="144">
        <v>23</v>
      </c>
      <c r="O60" s="44"/>
      <c r="P60" s="41">
        <v>0</v>
      </c>
      <c r="Q60" s="41">
        <v>0</v>
      </c>
      <c r="R60" s="49">
        <v>0</v>
      </c>
      <c r="S60" s="49">
        <v>0</v>
      </c>
      <c r="T60" s="49">
        <v>0</v>
      </c>
      <c r="U60" s="45"/>
      <c r="V60" s="140"/>
    </row>
    <row r="61" spans="1:22" ht="15" hidden="1" customHeight="1" x14ac:dyDescent="0.3">
      <c r="A61" s="143">
        <v>24</v>
      </c>
      <c r="B61" s="31"/>
      <c r="C61" s="22">
        <v>0</v>
      </c>
      <c r="D61" s="23">
        <v>0</v>
      </c>
      <c r="E61" s="70">
        <f t="shared" si="7"/>
        <v>0</v>
      </c>
      <c r="F61" s="3" t="str">
        <f t="shared" si="4"/>
        <v>NO BET</v>
      </c>
      <c r="G61" s="78"/>
      <c r="H61" s="72">
        <f t="shared" si="5"/>
        <v>0</v>
      </c>
      <c r="J61" s="45"/>
      <c r="K61" s="45"/>
      <c r="L61" s="84">
        <f t="shared" si="6"/>
        <v>0</v>
      </c>
      <c r="M61" s="78"/>
      <c r="N61" s="144">
        <v>24</v>
      </c>
      <c r="O61" s="44"/>
      <c r="P61" s="41">
        <v>0</v>
      </c>
      <c r="Q61" s="41">
        <v>0</v>
      </c>
      <c r="R61" s="49">
        <v>0</v>
      </c>
      <c r="S61" s="49">
        <v>0</v>
      </c>
      <c r="T61" s="49">
        <v>0</v>
      </c>
      <c r="U61" s="45"/>
      <c r="V61" s="140"/>
    </row>
    <row r="62" spans="1:22" ht="15" customHeight="1" x14ac:dyDescent="0.25">
      <c r="N62" s="314"/>
      <c r="O62" s="314"/>
      <c r="P62" s="314"/>
      <c r="Q62" s="314"/>
      <c r="R62" s="314"/>
      <c r="S62" s="314"/>
      <c r="T62" s="314"/>
    </row>
    <row r="63" spans="1:22" ht="15" customHeight="1" x14ac:dyDescent="0.25">
      <c r="A63" s="24"/>
      <c r="B63" s="137" t="s">
        <v>40</v>
      </c>
      <c r="C63" s="2"/>
      <c r="D63" s="4"/>
      <c r="E63" s="5" t="s">
        <v>9</v>
      </c>
      <c r="F63" s="6">
        <f>SUM(F38:F61)</f>
        <v>0</v>
      </c>
      <c r="G63" s="7" t="s">
        <v>10</v>
      </c>
      <c r="H63" s="6">
        <f>SUM(H38:H62)</f>
        <v>0</v>
      </c>
      <c r="J63" s="330" t="s">
        <v>287</v>
      </c>
      <c r="K63" s="330"/>
      <c r="N63" s="56"/>
      <c r="O63" s="314" t="s">
        <v>284</v>
      </c>
      <c r="P63" s="314"/>
      <c r="Q63" s="56"/>
      <c r="R63" s="56"/>
      <c r="S63" s="138" t="s">
        <v>19</v>
      </c>
      <c r="T63" s="139" t="s">
        <v>283</v>
      </c>
      <c r="U63" s="141"/>
    </row>
    <row r="64" spans="1:22" ht="15" customHeight="1" x14ac:dyDescent="0.25">
      <c r="A64" s="81"/>
      <c r="B64" s="81"/>
      <c r="C64" s="15"/>
      <c r="D64" s="12"/>
      <c r="E64" s="82"/>
      <c r="F64" s="14"/>
      <c r="G64" s="78"/>
      <c r="H64" s="81"/>
      <c r="M64" s="78"/>
      <c r="N64" s="16"/>
    </row>
    <row r="65" spans="1:22" ht="15" customHeight="1" x14ac:dyDescent="0.25">
      <c r="A65" s="57" t="s">
        <v>4</v>
      </c>
      <c r="B65" s="8" t="s">
        <v>43</v>
      </c>
      <c r="C65" s="57" t="s">
        <v>214</v>
      </c>
      <c r="D65" s="10"/>
      <c r="E65" s="321" t="s">
        <v>8</v>
      </c>
      <c r="F65" s="322">
        <v>0.9</v>
      </c>
      <c r="G65" s="323" t="s">
        <v>2</v>
      </c>
      <c r="H65" s="324">
        <v>100</v>
      </c>
      <c r="I65" s="147" t="s">
        <v>1</v>
      </c>
      <c r="J65" s="318" t="s">
        <v>18</v>
      </c>
      <c r="K65" s="318" t="s">
        <v>18</v>
      </c>
      <c r="L65" s="9"/>
      <c r="M65" s="317"/>
      <c r="N65" s="10" t="s">
        <v>4</v>
      </c>
      <c r="O65" s="8" t="s">
        <v>43</v>
      </c>
      <c r="P65" s="32"/>
      <c r="Q65" s="32"/>
      <c r="R65" s="32"/>
      <c r="S65" s="32"/>
      <c r="T65" s="32"/>
      <c r="U65" s="146" t="s">
        <v>45</v>
      </c>
    </row>
    <row r="66" spans="1:22" ht="15" customHeight="1" x14ac:dyDescent="0.25">
      <c r="A66" s="8" t="s">
        <v>5</v>
      </c>
      <c r="B66" s="48">
        <v>6</v>
      </c>
      <c r="C66" s="48" t="s">
        <v>215</v>
      </c>
      <c r="D66" s="9"/>
      <c r="E66" s="321"/>
      <c r="F66" s="322"/>
      <c r="G66" s="323"/>
      <c r="H66" s="324"/>
      <c r="I66" s="315" t="s">
        <v>59</v>
      </c>
      <c r="J66" s="318"/>
      <c r="K66" s="318"/>
      <c r="L66" s="8"/>
      <c r="M66" s="317"/>
      <c r="N66" s="8" t="s">
        <v>5</v>
      </c>
      <c r="O66" s="57">
        <v>6</v>
      </c>
      <c r="P66" s="34"/>
      <c r="Q66" s="34"/>
      <c r="R66" s="34"/>
      <c r="S66" s="34"/>
      <c r="T66" s="34"/>
      <c r="U66" s="146" t="s">
        <v>46</v>
      </c>
      <c r="V66" s="2"/>
    </row>
    <row r="67" spans="1:22" ht="15" customHeight="1" x14ac:dyDescent="0.25">
      <c r="A67" s="9"/>
      <c r="B67" s="9"/>
      <c r="C67" s="9"/>
      <c r="D67" s="315" t="s">
        <v>23</v>
      </c>
      <c r="E67" s="320" t="s">
        <v>24</v>
      </c>
      <c r="F67" s="9"/>
      <c r="G67" s="9"/>
      <c r="H67" s="9"/>
      <c r="I67" s="315"/>
      <c r="J67" s="146" t="s">
        <v>28</v>
      </c>
      <c r="K67" s="319" t="s">
        <v>41</v>
      </c>
      <c r="L67" s="85" t="s">
        <v>25</v>
      </c>
      <c r="M67" s="317"/>
      <c r="N67" s="33"/>
      <c r="O67" s="34"/>
      <c r="P67" s="34" t="s">
        <v>61</v>
      </c>
      <c r="Q67" s="34"/>
      <c r="R67" s="34" t="s">
        <v>60</v>
      </c>
      <c r="S67" s="148"/>
      <c r="T67" s="34"/>
      <c r="U67" s="315" t="s">
        <v>47</v>
      </c>
      <c r="V67" s="2"/>
    </row>
    <row r="68" spans="1:22" ht="15" customHeight="1" x14ac:dyDescent="0.25">
      <c r="A68" s="1" t="s">
        <v>16</v>
      </c>
      <c r="B68" s="25"/>
      <c r="C68" s="1" t="s">
        <v>6</v>
      </c>
      <c r="D68" s="315"/>
      <c r="E68" s="320"/>
      <c r="F68" s="1" t="s">
        <v>0</v>
      </c>
      <c r="G68" s="1" t="s">
        <v>7</v>
      </c>
      <c r="H68" s="1" t="s">
        <v>3</v>
      </c>
      <c r="I68" s="315"/>
      <c r="J68" s="146" t="s">
        <v>27</v>
      </c>
      <c r="K68" s="319"/>
      <c r="L68" s="85" t="s">
        <v>26</v>
      </c>
      <c r="M68" s="317"/>
      <c r="N68" s="35" t="s">
        <v>16</v>
      </c>
      <c r="O68" s="35" t="s">
        <v>17</v>
      </c>
      <c r="P68" s="36" t="s">
        <v>65</v>
      </c>
      <c r="Q68" s="37" t="s">
        <v>66</v>
      </c>
      <c r="R68" s="37" t="s">
        <v>64</v>
      </c>
      <c r="S68" s="37" t="s">
        <v>63</v>
      </c>
      <c r="T68" s="37" t="s">
        <v>62</v>
      </c>
      <c r="U68" s="315"/>
    </row>
    <row r="69" spans="1:22" ht="15" customHeight="1" x14ac:dyDescent="0.25">
      <c r="A69" s="191">
        <v>1</v>
      </c>
      <c r="B69" s="195" t="s">
        <v>216</v>
      </c>
      <c r="C69" s="193">
        <v>6</v>
      </c>
      <c r="D69" s="194">
        <v>7.8</v>
      </c>
      <c r="E69" s="70">
        <v>8.4</v>
      </c>
      <c r="F69" s="3">
        <f t="shared" ref="F69:F92" si="8">IF(I69="B", $H$65/C69*$F$65,IF(E69&lt;=C69,$I$65,IF(E69&gt;C69,SUM($H$65/C69*$F$65,0,ROUNDUP(,0)))))</f>
        <v>15.000000000000002</v>
      </c>
      <c r="G69" s="78">
        <v>2</v>
      </c>
      <c r="H69" s="72">
        <f>IF(F69="NO BET",0,IF(G69&gt;1,F69*-1,IF(G69=1,SUM(F69*E69-F69,0))))</f>
        <v>-15.000000000000002</v>
      </c>
      <c r="J69" s="45" t="s">
        <v>83</v>
      </c>
      <c r="K69" s="45" t="s">
        <v>83</v>
      </c>
      <c r="L69" s="83">
        <v>0</v>
      </c>
      <c r="M69" s="78"/>
      <c r="N69" s="53">
        <v>1</v>
      </c>
      <c r="O69" s="42" t="s">
        <v>216</v>
      </c>
      <c r="P69" s="27">
        <v>7.8</v>
      </c>
      <c r="Q69" s="27">
        <v>7.8</v>
      </c>
      <c r="R69" s="55">
        <v>0</v>
      </c>
      <c r="S69" s="55">
        <v>0</v>
      </c>
      <c r="T69" s="55">
        <v>0</v>
      </c>
      <c r="U69" s="45"/>
      <c r="V69" s="140"/>
    </row>
    <row r="70" spans="1:22" ht="15" customHeight="1" x14ac:dyDescent="0.25">
      <c r="A70" s="143">
        <v>2</v>
      </c>
      <c r="B70" s="42" t="s">
        <v>217</v>
      </c>
      <c r="C70" s="26">
        <v>51</v>
      </c>
      <c r="D70" s="27">
        <v>18.5</v>
      </c>
      <c r="E70" s="70">
        <v>75</v>
      </c>
      <c r="F70" s="3"/>
      <c r="G70" s="78"/>
      <c r="H70" s="72" t="b">
        <f t="shared" ref="H70:H92" si="9">IF(F70="NO BET",0,IF(G70&gt;1,F70*-1,IF(G70=1,SUM(F70*E70-F70,0))))</f>
        <v>0</v>
      </c>
      <c r="J70" s="45"/>
      <c r="K70" s="45"/>
      <c r="L70" s="83">
        <f t="shared" ref="L70:L92" si="10">SUM(I70*J70*K70)</f>
        <v>0</v>
      </c>
      <c r="M70" s="77"/>
      <c r="N70" s="144">
        <v>2</v>
      </c>
      <c r="O70" s="42" t="s">
        <v>217</v>
      </c>
      <c r="P70" s="27">
        <v>16.5</v>
      </c>
      <c r="Q70" s="27">
        <v>18.5</v>
      </c>
      <c r="R70" s="49">
        <v>0</v>
      </c>
      <c r="S70" s="49">
        <v>0</v>
      </c>
      <c r="T70" s="49">
        <v>0</v>
      </c>
      <c r="U70" s="45"/>
      <c r="V70" s="140"/>
    </row>
    <row r="71" spans="1:22" ht="15" customHeight="1" x14ac:dyDescent="0.25">
      <c r="A71" s="183">
        <v>3</v>
      </c>
      <c r="B71" s="184" t="s">
        <v>227</v>
      </c>
      <c r="C71" s="229">
        <v>12.3</v>
      </c>
      <c r="D71" s="230">
        <v>7.4</v>
      </c>
      <c r="E71" s="70">
        <v>9.4</v>
      </c>
      <c r="F71" s="231" t="str">
        <f t="shared" si="8"/>
        <v>NO BET</v>
      </c>
      <c r="G71" s="247">
        <v>1</v>
      </c>
      <c r="H71" s="233">
        <f t="shared" si="9"/>
        <v>0</v>
      </c>
      <c r="I71" s="248"/>
      <c r="J71" s="235"/>
      <c r="K71" s="235" t="s">
        <v>83</v>
      </c>
      <c r="L71" s="209">
        <v>0</v>
      </c>
      <c r="M71" s="249"/>
      <c r="N71" s="212">
        <v>3</v>
      </c>
      <c r="O71" s="237" t="s">
        <v>227</v>
      </c>
      <c r="P71" s="230">
        <v>6.8</v>
      </c>
      <c r="Q71" s="230">
        <v>7.4</v>
      </c>
      <c r="R71" s="238">
        <v>0</v>
      </c>
      <c r="S71" s="238">
        <v>0</v>
      </c>
      <c r="T71" s="238">
        <v>0</v>
      </c>
      <c r="U71" s="235"/>
      <c r="V71" s="140"/>
    </row>
    <row r="72" spans="1:22" ht="15" customHeight="1" x14ac:dyDescent="0.25">
      <c r="A72" s="183">
        <v>4</v>
      </c>
      <c r="B72" s="184" t="s">
        <v>218</v>
      </c>
      <c r="C72" s="196">
        <v>35.5</v>
      </c>
      <c r="D72" s="197">
        <v>10.5</v>
      </c>
      <c r="E72" s="70">
        <v>15.5</v>
      </c>
      <c r="F72" s="3" t="str">
        <f t="shared" si="8"/>
        <v>NO BET</v>
      </c>
      <c r="G72" s="78"/>
      <c r="H72" s="72">
        <f t="shared" si="9"/>
        <v>0</v>
      </c>
      <c r="J72" s="45"/>
      <c r="K72" s="45" t="s">
        <v>83</v>
      </c>
      <c r="L72" s="83">
        <v>0</v>
      </c>
      <c r="M72" s="78"/>
      <c r="N72" s="144">
        <v>4</v>
      </c>
      <c r="O72" s="42" t="s">
        <v>218</v>
      </c>
      <c r="P72" s="23">
        <v>10.5</v>
      </c>
      <c r="Q72" s="23">
        <v>10.5</v>
      </c>
      <c r="R72" s="49">
        <v>0</v>
      </c>
      <c r="S72" s="49">
        <v>0</v>
      </c>
      <c r="T72" s="49">
        <v>0</v>
      </c>
      <c r="U72" s="45"/>
      <c r="V72" s="140"/>
    </row>
    <row r="73" spans="1:22" ht="15" customHeight="1" x14ac:dyDescent="0.25">
      <c r="A73" s="198">
        <v>5</v>
      </c>
      <c r="B73" s="252" t="s">
        <v>230</v>
      </c>
      <c r="C73" s="200">
        <v>5.5</v>
      </c>
      <c r="D73" s="201">
        <v>9.4</v>
      </c>
      <c r="E73" s="165">
        <v>5.2</v>
      </c>
      <c r="F73" s="166" t="str">
        <f t="shared" si="8"/>
        <v>NO BET</v>
      </c>
      <c r="G73" s="77"/>
      <c r="H73" s="167">
        <f t="shared" si="9"/>
        <v>0</v>
      </c>
      <c r="I73" s="2"/>
      <c r="J73" s="45" t="s">
        <v>83</v>
      </c>
      <c r="K73" s="45" t="s">
        <v>83</v>
      </c>
      <c r="L73" s="168">
        <v>0</v>
      </c>
      <c r="M73" s="77"/>
      <c r="N73" s="45">
        <v>5</v>
      </c>
      <c r="O73" s="177" t="s">
        <v>230</v>
      </c>
      <c r="P73" s="164">
        <v>8.8000000000000007</v>
      </c>
      <c r="Q73" s="164">
        <v>9.4</v>
      </c>
      <c r="R73" s="170">
        <v>0</v>
      </c>
      <c r="S73" s="170">
        <v>0</v>
      </c>
      <c r="T73" s="170">
        <v>0</v>
      </c>
      <c r="U73" s="45"/>
      <c r="V73" s="140"/>
    </row>
    <row r="74" spans="1:22" ht="15" customHeight="1" x14ac:dyDescent="0.25">
      <c r="A74" s="191">
        <v>6</v>
      </c>
      <c r="B74" s="195" t="s">
        <v>219</v>
      </c>
      <c r="C74" s="202">
        <v>7</v>
      </c>
      <c r="D74" s="203">
        <v>8.8000000000000007</v>
      </c>
      <c r="E74" s="70">
        <v>15.7</v>
      </c>
      <c r="F74" s="3">
        <f t="shared" si="8"/>
        <v>12.857142857142858</v>
      </c>
      <c r="G74" s="78">
        <v>2</v>
      </c>
      <c r="H74" s="72">
        <f t="shared" si="9"/>
        <v>-12.857142857142858</v>
      </c>
      <c r="J74" s="45"/>
      <c r="K74" s="45" t="s">
        <v>83</v>
      </c>
      <c r="L74" s="83">
        <v>0</v>
      </c>
      <c r="M74" s="78"/>
      <c r="N74" s="144">
        <v>6</v>
      </c>
      <c r="O74" s="42" t="s">
        <v>219</v>
      </c>
      <c r="P74" s="23">
        <v>8.8000000000000007</v>
      </c>
      <c r="Q74" s="23">
        <v>8.8000000000000007</v>
      </c>
      <c r="R74" s="49">
        <v>0</v>
      </c>
      <c r="S74" s="49">
        <v>0</v>
      </c>
      <c r="T74" s="49">
        <v>0</v>
      </c>
      <c r="U74" s="45"/>
      <c r="V74" s="140"/>
    </row>
    <row r="75" spans="1:22" ht="15" customHeight="1" x14ac:dyDescent="0.25">
      <c r="A75" s="143">
        <v>7</v>
      </c>
      <c r="B75" s="42" t="s">
        <v>220</v>
      </c>
      <c r="C75" s="26">
        <v>6.7</v>
      </c>
      <c r="D75" s="27">
        <v>9.4</v>
      </c>
      <c r="E75" s="70">
        <v>9.8000000000000007</v>
      </c>
      <c r="F75" s="3">
        <v>0</v>
      </c>
      <c r="G75" s="78"/>
      <c r="H75" s="72" t="b">
        <f t="shared" si="9"/>
        <v>0</v>
      </c>
      <c r="I75" s="2"/>
      <c r="J75" s="45" t="s">
        <v>83</v>
      </c>
      <c r="K75" s="45"/>
      <c r="L75" s="83">
        <v>0</v>
      </c>
      <c r="M75" s="78"/>
      <c r="N75" s="144">
        <v>7</v>
      </c>
      <c r="O75" s="42" t="s">
        <v>220</v>
      </c>
      <c r="P75" s="27">
        <v>8.1999999999999993</v>
      </c>
      <c r="Q75" s="27">
        <v>9.4</v>
      </c>
      <c r="R75" s="49">
        <v>0</v>
      </c>
      <c r="S75" s="49">
        <v>0</v>
      </c>
      <c r="T75" s="49">
        <v>0</v>
      </c>
      <c r="U75" s="45"/>
      <c r="V75" s="140"/>
    </row>
    <row r="76" spans="1:22" ht="15" customHeight="1" x14ac:dyDescent="0.25">
      <c r="A76" s="191">
        <v>8</v>
      </c>
      <c r="B76" s="195" t="s">
        <v>221</v>
      </c>
      <c r="C76" s="202">
        <v>12.3</v>
      </c>
      <c r="D76" s="203">
        <v>11</v>
      </c>
      <c r="E76" s="70">
        <v>30</v>
      </c>
      <c r="F76" s="3">
        <f t="shared" si="8"/>
        <v>7.3170731707317067</v>
      </c>
      <c r="G76" s="78">
        <v>2</v>
      </c>
      <c r="H76" s="72">
        <f t="shared" si="9"/>
        <v>-7.3170731707317067</v>
      </c>
      <c r="J76" s="45"/>
      <c r="K76" s="45" t="s">
        <v>83</v>
      </c>
      <c r="L76" s="83">
        <v>0</v>
      </c>
      <c r="M76" s="78"/>
      <c r="N76" s="144">
        <v>8</v>
      </c>
      <c r="O76" s="42" t="s">
        <v>221</v>
      </c>
      <c r="P76" s="23">
        <v>9.8000000000000007</v>
      </c>
      <c r="Q76" s="23">
        <v>11</v>
      </c>
      <c r="R76" s="49">
        <v>0</v>
      </c>
      <c r="S76" s="49">
        <v>0</v>
      </c>
      <c r="T76" s="49">
        <v>0</v>
      </c>
      <c r="U76" s="45"/>
      <c r="V76" s="140"/>
    </row>
    <row r="77" spans="1:22" ht="15" customHeight="1" x14ac:dyDescent="0.25">
      <c r="A77" s="143">
        <v>9</v>
      </c>
      <c r="B77" s="42" t="s">
        <v>222</v>
      </c>
      <c r="C77" s="22">
        <v>11.2</v>
      </c>
      <c r="D77" s="23">
        <v>11</v>
      </c>
      <c r="E77" s="70">
        <v>25</v>
      </c>
      <c r="F77" s="3"/>
      <c r="G77" s="78"/>
      <c r="H77" s="72" t="b">
        <f t="shared" si="9"/>
        <v>0</v>
      </c>
      <c r="J77" s="45"/>
      <c r="K77" s="45"/>
      <c r="L77" s="83">
        <f t="shared" si="10"/>
        <v>0</v>
      </c>
      <c r="M77" s="78"/>
      <c r="N77" s="144">
        <v>9</v>
      </c>
      <c r="O77" s="42" t="s">
        <v>222</v>
      </c>
      <c r="P77" s="23">
        <v>9.1999999999999993</v>
      </c>
      <c r="Q77" s="23">
        <v>11</v>
      </c>
      <c r="R77" s="49">
        <v>0</v>
      </c>
      <c r="S77" s="49">
        <v>0</v>
      </c>
      <c r="T77" s="49">
        <v>0</v>
      </c>
      <c r="U77" s="45"/>
      <c r="V77" s="140"/>
    </row>
    <row r="78" spans="1:22" ht="15" customHeight="1" x14ac:dyDescent="0.25">
      <c r="A78" s="143">
        <v>10</v>
      </c>
      <c r="B78" s="42" t="s">
        <v>223</v>
      </c>
      <c r="C78" s="22">
        <v>11.2</v>
      </c>
      <c r="D78" s="23">
        <v>5.0999999999999996</v>
      </c>
      <c r="E78" s="70">
        <v>16</v>
      </c>
      <c r="F78" s="3"/>
      <c r="G78" s="78"/>
      <c r="H78" s="72" t="b">
        <f t="shared" si="9"/>
        <v>0</v>
      </c>
      <c r="J78" s="45" t="s">
        <v>83</v>
      </c>
      <c r="K78" s="45"/>
      <c r="L78" s="84">
        <v>0</v>
      </c>
      <c r="M78" s="78"/>
      <c r="N78" s="144">
        <v>10</v>
      </c>
      <c r="O78" s="42" t="s">
        <v>223</v>
      </c>
      <c r="P78" s="23">
        <v>4.7</v>
      </c>
      <c r="Q78" s="23">
        <v>5.0999999999999996</v>
      </c>
      <c r="R78" s="49">
        <v>0</v>
      </c>
      <c r="S78" s="49">
        <v>0</v>
      </c>
      <c r="T78" s="49">
        <v>0</v>
      </c>
      <c r="U78" s="45"/>
      <c r="V78" s="140"/>
    </row>
    <row r="79" spans="1:22" ht="15" customHeight="1" x14ac:dyDescent="0.25">
      <c r="A79" s="143">
        <v>11</v>
      </c>
      <c r="B79" s="42" t="s">
        <v>224</v>
      </c>
      <c r="C79" s="22">
        <v>7.3</v>
      </c>
      <c r="D79" s="23">
        <v>12</v>
      </c>
      <c r="E79" s="70">
        <v>16.5</v>
      </c>
      <c r="F79" s="3">
        <v>0</v>
      </c>
      <c r="G79" s="78"/>
      <c r="H79" s="72" t="b">
        <f t="shared" si="9"/>
        <v>0</v>
      </c>
      <c r="J79" s="45" t="s">
        <v>83</v>
      </c>
      <c r="K79" s="45"/>
      <c r="L79" s="84">
        <v>0</v>
      </c>
      <c r="M79" s="78"/>
      <c r="N79" s="144">
        <v>11</v>
      </c>
      <c r="O79" s="42" t="s">
        <v>224</v>
      </c>
      <c r="P79" s="23">
        <v>6.2</v>
      </c>
      <c r="Q79" s="23">
        <v>12</v>
      </c>
      <c r="R79" s="49">
        <v>0</v>
      </c>
      <c r="S79" s="49">
        <v>0</v>
      </c>
      <c r="T79" s="49">
        <v>0</v>
      </c>
      <c r="U79" s="45"/>
      <c r="V79" s="140"/>
    </row>
    <row r="80" spans="1:22" ht="15" customHeight="1" x14ac:dyDescent="0.25">
      <c r="A80" s="183">
        <v>12</v>
      </c>
      <c r="B80" s="184" t="s">
        <v>226</v>
      </c>
      <c r="C80" s="196">
        <v>21.1</v>
      </c>
      <c r="D80" s="197">
        <v>22</v>
      </c>
      <c r="E80" s="70">
        <v>15.8</v>
      </c>
      <c r="F80" s="3" t="str">
        <f t="shared" si="8"/>
        <v>NO BET</v>
      </c>
      <c r="G80" s="78"/>
      <c r="H80" s="72">
        <f t="shared" si="9"/>
        <v>0</v>
      </c>
      <c r="J80" s="45"/>
      <c r="K80" s="45" t="s">
        <v>83</v>
      </c>
      <c r="L80" s="84">
        <v>0</v>
      </c>
      <c r="M80" s="78"/>
      <c r="N80" s="144">
        <v>12</v>
      </c>
      <c r="O80" s="42" t="s">
        <v>226</v>
      </c>
      <c r="P80" s="23">
        <v>22</v>
      </c>
      <c r="Q80" s="23">
        <v>22</v>
      </c>
      <c r="R80" s="49">
        <v>0</v>
      </c>
      <c r="S80" s="49">
        <v>0</v>
      </c>
      <c r="T80" s="49">
        <v>0</v>
      </c>
      <c r="U80" s="45"/>
      <c r="V80" s="140"/>
    </row>
    <row r="81" spans="1:22" ht="15" customHeight="1" x14ac:dyDescent="0.25">
      <c r="A81" s="150">
        <v>13</v>
      </c>
      <c r="B81" s="151" t="s">
        <v>225</v>
      </c>
      <c r="C81" s="152">
        <v>0</v>
      </c>
      <c r="D81" s="153">
        <v>0</v>
      </c>
      <c r="E81" s="154">
        <f t="shared" ref="E81:E92" si="11">D81</f>
        <v>0</v>
      </c>
      <c r="F81" s="155" t="str">
        <f t="shared" si="8"/>
        <v>NO BET</v>
      </c>
      <c r="G81" s="171"/>
      <c r="H81" s="157">
        <f t="shared" si="9"/>
        <v>0</v>
      </c>
      <c r="I81" s="172"/>
      <c r="J81" s="50"/>
      <c r="K81" s="50"/>
      <c r="L81" s="162">
        <f t="shared" si="10"/>
        <v>0</v>
      </c>
      <c r="M81" s="171"/>
      <c r="N81" s="50">
        <v>13</v>
      </c>
      <c r="O81" s="151" t="s">
        <v>225</v>
      </c>
      <c r="P81" s="160">
        <v>0</v>
      </c>
      <c r="Q81" s="153">
        <v>0</v>
      </c>
      <c r="R81" s="161">
        <v>0</v>
      </c>
      <c r="S81" s="161">
        <v>0</v>
      </c>
      <c r="T81" s="161">
        <v>0</v>
      </c>
      <c r="U81" s="50"/>
      <c r="V81" s="140"/>
    </row>
    <row r="82" spans="1:22" ht="15" hidden="1" customHeight="1" x14ac:dyDescent="0.25">
      <c r="A82" s="143">
        <v>14</v>
      </c>
      <c r="B82" s="31"/>
      <c r="C82" s="22">
        <v>0</v>
      </c>
      <c r="D82" s="23">
        <v>0</v>
      </c>
      <c r="E82" s="70">
        <f t="shared" si="11"/>
        <v>0</v>
      </c>
      <c r="F82" s="3" t="str">
        <f t="shared" si="8"/>
        <v>NO BET</v>
      </c>
      <c r="G82" s="78"/>
      <c r="H82" s="72">
        <f t="shared" si="9"/>
        <v>0</v>
      </c>
      <c r="J82" s="45"/>
      <c r="K82" s="45"/>
      <c r="L82" s="84">
        <f t="shared" si="10"/>
        <v>0</v>
      </c>
      <c r="M82" s="78" t="s">
        <v>11</v>
      </c>
      <c r="N82" s="144">
        <v>14</v>
      </c>
      <c r="O82" s="43"/>
      <c r="P82" s="41">
        <v>0</v>
      </c>
      <c r="Q82" s="41">
        <v>0</v>
      </c>
      <c r="R82" s="49">
        <v>0</v>
      </c>
      <c r="S82" s="49">
        <v>0</v>
      </c>
      <c r="T82" s="49">
        <v>0</v>
      </c>
      <c r="U82" s="45"/>
      <c r="V82" s="140"/>
    </row>
    <row r="83" spans="1:22" ht="15" hidden="1" customHeight="1" x14ac:dyDescent="0.25">
      <c r="A83" s="143">
        <v>15</v>
      </c>
      <c r="B83" s="31"/>
      <c r="C83" s="26">
        <v>0</v>
      </c>
      <c r="D83" s="27">
        <v>0</v>
      </c>
      <c r="E83" s="70">
        <f t="shared" si="11"/>
        <v>0</v>
      </c>
      <c r="F83" s="3" t="str">
        <f t="shared" si="8"/>
        <v>NO BET</v>
      </c>
      <c r="G83" s="78"/>
      <c r="H83" s="72">
        <f t="shared" si="9"/>
        <v>0</v>
      </c>
      <c r="J83" s="53"/>
      <c r="K83" s="53"/>
      <c r="L83" s="84">
        <f t="shared" si="10"/>
        <v>0</v>
      </c>
      <c r="M83" s="78"/>
      <c r="N83" s="53">
        <v>15</v>
      </c>
      <c r="O83" s="43"/>
      <c r="P83" s="41">
        <v>0</v>
      </c>
      <c r="Q83" s="41">
        <v>0</v>
      </c>
      <c r="R83" s="55">
        <v>0</v>
      </c>
      <c r="S83" s="55">
        <v>0</v>
      </c>
      <c r="T83" s="55">
        <v>0</v>
      </c>
      <c r="U83" s="45"/>
      <c r="V83" s="140"/>
    </row>
    <row r="84" spans="1:22" ht="15" hidden="1" customHeight="1" x14ac:dyDescent="0.3">
      <c r="A84" s="143">
        <v>16</v>
      </c>
      <c r="B84" s="31"/>
      <c r="C84" s="22">
        <v>0</v>
      </c>
      <c r="D84" s="23">
        <v>0</v>
      </c>
      <c r="E84" s="70">
        <f t="shared" si="11"/>
        <v>0</v>
      </c>
      <c r="F84" s="3" t="str">
        <f t="shared" si="8"/>
        <v>NO BET</v>
      </c>
      <c r="G84" s="78"/>
      <c r="H84" s="72">
        <f t="shared" si="9"/>
        <v>0</v>
      </c>
      <c r="J84" s="45"/>
      <c r="K84" s="45"/>
      <c r="L84" s="84">
        <f t="shared" si="10"/>
        <v>0</v>
      </c>
      <c r="M84" s="78"/>
      <c r="N84" s="144">
        <v>16</v>
      </c>
      <c r="O84" s="44"/>
      <c r="P84" s="41">
        <v>0</v>
      </c>
      <c r="Q84" s="41">
        <v>0</v>
      </c>
      <c r="R84" s="49">
        <v>0</v>
      </c>
      <c r="S84" s="49">
        <v>0</v>
      </c>
      <c r="T84" s="49">
        <v>0</v>
      </c>
      <c r="U84" s="45"/>
      <c r="V84" s="140"/>
    </row>
    <row r="85" spans="1:22" ht="15" hidden="1" customHeight="1" x14ac:dyDescent="0.3">
      <c r="A85" s="143">
        <v>17</v>
      </c>
      <c r="B85" s="31"/>
      <c r="C85" s="22">
        <v>0</v>
      </c>
      <c r="D85" s="23">
        <v>0</v>
      </c>
      <c r="E85" s="70">
        <f t="shared" si="11"/>
        <v>0</v>
      </c>
      <c r="F85" s="3" t="str">
        <f t="shared" si="8"/>
        <v>NO BET</v>
      </c>
      <c r="G85" s="78"/>
      <c r="H85" s="72">
        <f t="shared" si="9"/>
        <v>0</v>
      </c>
      <c r="J85" s="45"/>
      <c r="K85" s="45"/>
      <c r="L85" s="84">
        <f t="shared" si="10"/>
        <v>0</v>
      </c>
      <c r="M85" s="78"/>
      <c r="N85" s="144">
        <v>17</v>
      </c>
      <c r="O85" s="44"/>
      <c r="P85" s="41">
        <v>0</v>
      </c>
      <c r="Q85" s="41">
        <v>0</v>
      </c>
      <c r="R85" s="49">
        <v>0</v>
      </c>
      <c r="S85" s="49">
        <v>0</v>
      </c>
      <c r="T85" s="49">
        <v>0</v>
      </c>
      <c r="U85" s="45"/>
      <c r="V85" s="140"/>
    </row>
    <row r="86" spans="1:22" ht="15" hidden="1" customHeight="1" x14ac:dyDescent="0.3">
      <c r="A86" s="143">
        <v>18</v>
      </c>
      <c r="B86" s="31"/>
      <c r="C86" s="22">
        <v>0</v>
      </c>
      <c r="D86" s="23">
        <v>0</v>
      </c>
      <c r="E86" s="70">
        <f t="shared" si="11"/>
        <v>0</v>
      </c>
      <c r="F86" s="3" t="str">
        <f t="shared" si="8"/>
        <v>NO BET</v>
      </c>
      <c r="G86" s="78"/>
      <c r="H86" s="72">
        <f t="shared" si="9"/>
        <v>0</v>
      </c>
      <c r="J86" s="45"/>
      <c r="K86" s="45"/>
      <c r="L86" s="84">
        <f t="shared" si="10"/>
        <v>0</v>
      </c>
      <c r="M86" s="78"/>
      <c r="N86" s="144">
        <v>18</v>
      </c>
      <c r="O86" s="44"/>
      <c r="P86" s="41">
        <v>0</v>
      </c>
      <c r="Q86" s="41">
        <v>0</v>
      </c>
      <c r="R86" s="49">
        <v>0</v>
      </c>
      <c r="S86" s="49">
        <v>0</v>
      </c>
      <c r="T86" s="49">
        <v>0</v>
      </c>
      <c r="U86" s="45"/>
      <c r="V86" s="140"/>
    </row>
    <row r="87" spans="1:22" ht="15" hidden="1" customHeight="1" x14ac:dyDescent="0.3">
      <c r="A87" s="143">
        <v>19</v>
      </c>
      <c r="B87" s="31"/>
      <c r="C87" s="22">
        <v>0</v>
      </c>
      <c r="D87" s="23">
        <v>0</v>
      </c>
      <c r="E87" s="70">
        <f t="shared" si="11"/>
        <v>0</v>
      </c>
      <c r="F87" s="3" t="str">
        <f t="shared" si="8"/>
        <v>NO BET</v>
      </c>
      <c r="G87" s="78"/>
      <c r="H87" s="72">
        <f t="shared" si="9"/>
        <v>0</v>
      </c>
      <c r="J87" s="45"/>
      <c r="K87" s="45"/>
      <c r="L87" s="84">
        <f t="shared" si="10"/>
        <v>0</v>
      </c>
      <c r="M87" s="78"/>
      <c r="N87" s="144">
        <v>19</v>
      </c>
      <c r="O87" s="44"/>
      <c r="P87" s="41">
        <v>0</v>
      </c>
      <c r="Q87" s="41">
        <v>0</v>
      </c>
      <c r="R87" s="49">
        <v>0</v>
      </c>
      <c r="S87" s="49">
        <v>0</v>
      </c>
      <c r="T87" s="49">
        <v>0</v>
      </c>
      <c r="U87" s="45"/>
      <c r="V87" s="140"/>
    </row>
    <row r="88" spans="1:22" ht="15" hidden="1" customHeight="1" x14ac:dyDescent="0.3">
      <c r="A88" s="143">
        <v>20</v>
      </c>
      <c r="B88" s="31"/>
      <c r="C88" s="22">
        <v>0</v>
      </c>
      <c r="D88" s="23">
        <v>0</v>
      </c>
      <c r="E88" s="70">
        <f t="shared" si="11"/>
        <v>0</v>
      </c>
      <c r="F88" s="3" t="str">
        <f t="shared" si="8"/>
        <v>NO BET</v>
      </c>
      <c r="G88" s="78"/>
      <c r="H88" s="72">
        <f t="shared" si="9"/>
        <v>0</v>
      </c>
      <c r="I88" s="2"/>
      <c r="J88" s="45"/>
      <c r="K88" s="45"/>
      <c r="L88" s="84">
        <f t="shared" si="10"/>
        <v>0</v>
      </c>
      <c r="M88" s="78"/>
      <c r="N88" s="144">
        <v>20</v>
      </c>
      <c r="O88" s="44"/>
      <c r="P88" s="41">
        <v>0</v>
      </c>
      <c r="Q88" s="41">
        <v>0</v>
      </c>
      <c r="R88" s="49">
        <v>0</v>
      </c>
      <c r="S88" s="49">
        <v>0</v>
      </c>
      <c r="T88" s="49">
        <v>0</v>
      </c>
      <c r="U88" s="45"/>
      <c r="V88" s="140"/>
    </row>
    <row r="89" spans="1:22" ht="15" hidden="1" customHeight="1" x14ac:dyDescent="0.3">
      <c r="A89" s="143">
        <v>21</v>
      </c>
      <c r="B89" s="31"/>
      <c r="C89" s="22">
        <v>0</v>
      </c>
      <c r="D89" s="23">
        <v>0</v>
      </c>
      <c r="E89" s="70">
        <f t="shared" si="11"/>
        <v>0</v>
      </c>
      <c r="F89" s="3" t="str">
        <f t="shared" si="8"/>
        <v>NO BET</v>
      </c>
      <c r="G89" s="78"/>
      <c r="H89" s="72">
        <f t="shared" si="9"/>
        <v>0</v>
      </c>
      <c r="J89" s="45"/>
      <c r="K89" s="45"/>
      <c r="L89" s="84">
        <f t="shared" si="10"/>
        <v>0</v>
      </c>
      <c r="M89" s="77"/>
      <c r="N89" s="144">
        <v>21</v>
      </c>
      <c r="O89" s="44"/>
      <c r="P89" s="41">
        <v>0</v>
      </c>
      <c r="Q89" s="41">
        <v>0</v>
      </c>
      <c r="R89" s="49">
        <v>0</v>
      </c>
      <c r="S89" s="49">
        <v>0</v>
      </c>
      <c r="T89" s="49">
        <v>0</v>
      </c>
      <c r="U89" s="45"/>
      <c r="V89" s="140"/>
    </row>
    <row r="90" spans="1:22" ht="15" hidden="1" customHeight="1" x14ac:dyDescent="0.3">
      <c r="A90" s="143">
        <v>22</v>
      </c>
      <c r="B90" s="31"/>
      <c r="C90" s="26">
        <v>0</v>
      </c>
      <c r="D90" s="27">
        <v>0</v>
      </c>
      <c r="E90" s="70">
        <f t="shared" si="11"/>
        <v>0</v>
      </c>
      <c r="F90" s="3" t="str">
        <f t="shared" si="8"/>
        <v>NO BET</v>
      </c>
      <c r="G90" s="78"/>
      <c r="H90" s="72">
        <f t="shared" si="9"/>
        <v>0</v>
      </c>
      <c r="J90" s="45"/>
      <c r="K90" s="45"/>
      <c r="L90" s="84">
        <f t="shared" si="10"/>
        <v>0</v>
      </c>
      <c r="M90" s="78"/>
      <c r="N90" s="144">
        <v>22</v>
      </c>
      <c r="O90" s="44"/>
      <c r="P90" s="41">
        <v>0</v>
      </c>
      <c r="Q90" s="41">
        <v>0</v>
      </c>
      <c r="R90" s="49">
        <v>0</v>
      </c>
      <c r="S90" s="49">
        <v>0</v>
      </c>
      <c r="T90" s="49">
        <v>0</v>
      </c>
      <c r="U90" s="45"/>
      <c r="V90" s="140"/>
    </row>
    <row r="91" spans="1:22" ht="15" hidden="1" customHeight="1" x14ac:dyDescent="0.3">
      <c r="A91" s="143">
        <v>23</v>
      </c>
      <c r="B91" s="31"/>
      <c r="C91" s="22">
        <v>0</v>
      </c>
      <c r="D91" s="23">
        <v>0</v>
      </c>
      <c r="E91" s="70">
        <f t="shared" si="11"/>
        <v>0</v>
      </c>
      <c r="F91" s="3" t="str">
        <f t="shared" si="8"/>
        <v>NO BET</v>
      </c>
      <c r="G91" s="78"/>
      <c r="H91" s="72">
        <f t="shared" si="9"/>
        <v>0</v>
      </c>
      <c r="J91" s="45"/>
      <c r="K91" s="45"/>
      <c r="L91" s="84">
        <f t="shared" si="10"/>
        <v>0</v>
      </c>
      <c r="M91" s="78"/>
      <c r="N91" s="144">
        <v>23</v>
      </c>
      <c r="O91" s="44"/>
      <c r="P91" s="41">
        <v>0</v>
      </c>
      <c r="Q91" s="41">
        <v>0</v>
      </c>
      <c r="R91" s="49">
        <v>0</v>
      </c>
      <c r="S91" s="49">
        <v>0</v>
      </c>
      <c r="T91" s="49">
        <v>0</v>
      </c>
      <c r="U91" s="45"/>
      <c r="V91" s="140"/>
    </row>
    <row r="92" spans="1:22" ht="15" hidden="1" customHeight="1" x14ac:dyDescent="0.3">
      <c r="A92" s="143">
        <v>24</v>
      </c>
      <c r="B92" s="31"/>
      <c r="C92" s="22">
        <v>0</v>
      </c>
      <c r="D92" s="23">
        <v>0</v>
      </c>
      <c r="E92" s="70">
        <f t="shared" si="11"/>
        <v>0</v>
      </c>
      <c r="F92" s="3" t="str">
        <f t="shared" si="8"/>
        <v>NO BET</v>
      </c>
      <c r="G92" s="78"/>
      <c r="H92" s="72">
        <f t="shared" si="9"/>
        <v>0</v>
      </c>
      <c r="J92" s="45"/>
      <c r="K92" s="45"/>
      <c r="L92" s="84">
        <f t="shared" si="10"/>
        <v>0</v>
      </c>
      <c r="M92" s="78"/>
      <c r="N92" s="144">
        <v>24</v>
      </c>
      <c r="O92" s="44"/>
      <c r="P92" s="41">
        <v>0</v>
      </c>
      <c r="Q92" s="41">
        <v>0</v>
      </c>
      <c r="R92" s="49">
        <v>0</v>
      </c>
      <c r="S92" s="49">
        <v>0</v>
      </c>
      <c r="T92" s="49">
        <v>0</v>
      </c>
      <c r="U92" s="45"/>
      <c r="V92" s="140"/>
    </row>
    <row r="93" spans="1:22" ht="15" customHeight="1" x14ac:dyDescent="0.25">
      <c r="N93" s="314"/>
      <c r="O93" s="314"/>
      <c r="P93" s="314"/>
      <c r="Q93" s="314"/>
      <c r="R93" s="314"/>
      <c r="S93" s="314"/>
      <c r="T93" s="314"/>
    </row>
    <row r="94" spans="1:22" ht="15" customHeight="1" x14ac:dyDescent="0.25">
      <c r="A94" s="24"/>
      <c r="B94" s="137" t="s">
        <v>40</v>
      </c>
      <c r="C94" s="2"/>
      <c r="D94" s="4"/>
      <c r="E94" s="5" t="s">
        <v>9</v>
      </c>
      <c r="F94" s="6">
        <f>SUM(F69:F92)</f>
        <v>35.174216027874564</v>
      </c>
      <c r="G94" s="7" t="s">
        <v>10</v>
      </c>
      <c r="H94" s="6">
        <f>SUM(H69:H93)</f>
        <v>-35.174216027874564</v>
      </c>
      <c r="N94" s="56"/>
      <c r="O94" s="314" t="s">
        <v>286</v>
      </c>
      <c r="P94" s="314"/>
      <c r="Q94" s="56"/>
      <c r="R94" s="56"/>
      <c r="S94" s="138" t="s">
        <v>19</v>
      </c>
      <c r="T94" s="139" t="s">
        <v>285</v>
      </c>
      <c r="U94" s="141"/>
    </row>
    <row r="95" spans="1:22" ht="15" customHeight="1" x14ac:dyDescent="0.25">
      <c r="A95" s="81"/>
      <c r="B95" s="81"/>
      <c r="C95" s="15"/>
      <c r="D95" s="17"/>
      <c r="E95" s="82"/>
      <c r="F95" s="14"/>
      <c r="G95" s="78"/>
      <c r="H95" s="81"/>
      <c r="N95" s="17"/>
    </row>
    <row r="96" spans="1:22" ht="15" customHeight="1" x14ac:dyDescent="0.25">
      <c r="A96" s="10" t="s">
        <v>4</v>
      </c>
      <c r="B96" s="8" t="s">
        <v>43</v>
      </c>
      <c r="C96" s="57" t="s">
        <v>232</v>
      </c>
      <c r="D96" s="10"/>
      <c r="E96" s="321" t="s">
        <v>8</v>
      </c>
      <c r="F96" s="322">
        <v>0.9</v>
      </c>
      <c r="G96" s="323" t="s">
        <v>2</v>
      </c>
      <c r="H96" s="324">
        <v>100</v>
      </c>
      <c r="I96" s="147" t="s">
        <v>1</v>
      </c>
      <c r="J96" s="318" t="s">
        <v>18</v>
      </c>
      <c r="K96" s="318" t="s">
        <v>18</v>
      </c>
      <c r="L96" s="9"/>
      <c r="M96" s="317"/>
      <c r="N96" s="10" t="s">
        <v>4</v>
      </c>
      <c r="O96" s="8" t="s">
        <v>43</v>
      </c>
      <c r="P96" s="32"/>
      <c r="Q96" s="32"/>
      <c r="R96" s="32"/>
      <c r="S96" s="32"/>
      <c r="T96" s="32"/>
      <c r="U96" s="146" t="s">
        <v>45</v>
      </c>
    </row>
    <row r="97" spans="1:22" ht="15" customHeight="1" x14ac:dyDescent="0.25">
      <c r="A97" s="8" t="s">
        <v>5</v>
      </c>
      <c r="B97" s="48">
        <v>7</v>
      </c>
      <c r="C97" s="48" t="s">
        <v>215</v>
      </c>
      <c r="D97" s="9"/>
      <c r="E97" s="321"/>
      <c r="F97" s="322"/>
      <c r="G97" s="323"/>
      <c r="H97" s="324"/>
      <c r="I97" s="315" t="s">
        <v>59</v>
      </c>
      <c r="J97" s="318"/>
      <c r="K97" s="318"/>
      <c r="L97" s="8"/>
      <c r="M97" s="317"/>
      <c r="N97" s="8" t="s">
        <v>5</v>
      </c>
      <c r="O97" s="57">
        <v>4</v>
      </c>
      <c r="P97" s="34"/>
      <c r="Q97" s="34"/>
      <c r="R97" s="34"/>
      <c r="S97" s="34"/>
      <c r="T97" s="34"/>
      <c r="U97" s="146" t="s">
        <v>46</v>
      </c>
      <c r="V97" s="2"/>
    </row>
    <row r="98" spans="1:22" ht="15" customHeight="1" x14ac:dyDescent="0.25">
      <c r="A98" s="9"/>
      <c r="B98" s="9" t="s">
        <v>231</v>
      </c>
      <c r="C98" s="9"/>
      <c r="D98" s="315" t="s">
        <v>23</v>
      </c>
      <c r="E98" s="320" t="s">
        <v>24</v>
      </c>
      <c r="F98" s="9"/>
      <c r="G98" s="9"/>
      <c r="H98" s="9"/>
      <c r="I98" s="315"/>
      <c r="J98" s="146" t="s">
        <v>28</v>
      </c>
      <c r="K98" s="319" t="s">
        <v>41</v>
      </c>
      <c r="L98" s="85" t="s">
        <v>25</v>
      </c>
      <c r="M98" s="317"/>
      <c r="N98" s="33"/>
      <c r="O98" s="34"/>
      <c r="P98" s="34" t="s">
        <v>61</v>
      </c>
      <c r="Q98" s="34"/>
      <c r="R98" s="34" t="s">
        <v>60</v>
      </c>
      <c r="S98" s="148"/>
      <c r="T98" s="34"/>
      <c r="U98" s="315" t="s">
        <v>47</v>
      </c>
      <c r="V98" s="2"/>
    </row>
    <row r="99" spans="1:22" ht="15" customHeight="1" x14ac:dyDescent="0.25">
      <c r="A99" s="1" t="s">
        <v>16</v>
      </c>
      <c r="B99" s="25"/>
      <c r="C99" s="1" t="s">
        <v>6</v>
      </c>
      <c r="D99" s="315"/>
      <c r="E99" s="320"/>
      <c r="F99" s="1" t="s">
        <v>0</v>
      </c>
      <c r="G99" s="1" t="s">
        <v>7</v>
      </c>
      <c r="H99" s="1" t="s">
        <v>3</v>
      </c>
      <c r="I99" s="315"/>
      <c r="J99" s="146" t="s">
        <v>27</v>
      </c>
      <c r="K99" s="319"/>
      <c r="L99" s="85" t="s">
        <v>26</v>
      </c>
      <c r="M99" s="317"/>
      <c r="N99" s="35" t="s">
        <v>16</v>
      </c>
      <c r="O99" s="35" t="s">
        <v>17</v>
      </c>
      <c r="P99" s="36" t="s">
        <v>65</v>
      </c>
      <c r="Q99" s="37" t="s">
        <v>66</v>
      </c>
      <c r="R99" s="37" t="s">
        <v>64</v>
      </c>
      <c r="S99" s="37" t="s">
        <v>63</v>
      </c>
      <c r="T99" s="37" t="s">
        <v>62</v>
      </c>
      <c r="U99" s="315"/>
    </row>
    <row r="100" spans="1:22" ht="15" customHeight="1" x14ac:dyDescent="0.25">
      <c r="A100" s="198">
        <v>1</v>
      </c>
      <c r="B100" s="199" t="s">
        <v>249</v>
      </c>
      <c r="C100" s="200">
        <v>2.4</v>
      </c>
      <c r="D100" s="201">
        <v>2.5499999999999998</v>
      </c>
      <c r="E100" s="165">
        <v>4.8</v>
      </c>
      <c r="F100" s="166">
        <f t="shared" ref="F100" si="12">IF(I100="B", $H$65/C100*$F$65,IF(E100&lt;=C100,$I$65,IF(E100&gt;C100,SUM($H$65/C100*$F$65,0,ROUNDUP(,0)))))</f>
        <v>37.500000000000007</v>
      </c>
      <c r="G100" s="77">
        <v>2</v>
      </c>
      <c r="H100" s="167">
        <f>IF(F100="NO BET",0,IF(G100&gt;1,F100*-1,IF(G100=1,SUM(F100*E100-F100,0))))</f>
        <v>-37.500000000000007</v>
      </c>
      <c r="I100" s="2"/>
      <c r="J100" s="45" t="s">
        <v>250</v>
      </c>
      <c r="K100" s="45" t="s">
        <v>83</v>
      </c>
      <c r="L100" s="168">
        <v>0</v>
      </c>
      <c r="M100" s="77"/>
      <c r="N100" s="45">
        <v>1</v>
      </c>
      <c r="O100" s="163" t="s">
        <v>249</v>
      </c>
      <c r="P100" s="164">
        <v>2.5499999999999998</v>
      </c>
      <c r="Q100" s="205">
        <v>2.5499999999999998</v>
      </c>
      <c r="R100" s="170">
        <v>0</v>
      </c>
      <c r="S100" s="170">
        <v>0</v>
      </c>
      <c r="T100" s="170">
        <v>0</v>
      </c>
      <c r="U100" s="45"/>
      <c r="V100" s="140"/>
    </row>
    <row r="101" spans="1:22" ht="15" customHeight="1" x14ac:dyDescent="0.25">
      <c r="A101" s="191">
        <v>2</v>
      </c>
      <c r="B101" s="195" t="s">
        <v>234</v>
      </c>
      <c r="C101" s="193">
        <v>7.5</v>
      </c>
      <c r="D101" s="194">
        <v>9.8000000000000007</v>
      </c>
      <c r="E101" s="70">
        <v>23</v>
      </c>
      <c r="F101" s="3">
        <f t="shared" ref="F101:F123" si="13">IF(I101="B", $H$96/C101*$F$96,IF(E101&lt;=C101,$I$96,IF(E101&gt;C101,SUM($H$96/C101*$F$96,0,ROUNDUP(,0)))))</f>
        <v>12</v>
      </c>
      <c r="G101" s="78">
        <v>2</v>
      </c>
      <c r="H101" s="72">
        <f t="shared" ref="H101:H123" si="14">IF(F101="NO BET",0,IF(G101&gt;1,F101*-1,IF(G101=1,SUM(F101*E101-F101,0))))</f>
        <v>-12</v>
      </c>
      <c r="J101" s="45"/>
      <c r="K101" s="45" t="s">
        <v>83</v>
      </c>
      <c r="L101" s="83">
        <v>0</v>
      </c>
      <c r="M101" s="77"/>
      <c r="N101" s="144">
        <v>2</v>
      </c>
      <c r="O101" s="42" t="s">
        <v>234</v>
      </c>
      <c r="P101" s="27">
        <v>9</v>
      </c>
      <c r="Q101" s="206">
        <v>9.8000000000000007</v>
      </c>
      <c r="R101" s="49">
        <v>0</v>
      </c>
      <c r="S101" s="49">
        <v>0</v>
      </c>
      <c r="T101" s="49">
        <v>0</v>
      </c>
      <c r="U101" s="45"/>
      <c r="V101" s="140"/>
    </row>
    <row r="102" spans="1:22" ht="15" customHeight="1" x14ac:dyDescent="0.25">
      <c r="A102" s="150">
        <v>3</v>
      </c>
      <c r="B102" s="151" t="s">
        <v>235</v>
      </c>
      <c r="C102" s="152">
        <v>0</v>
      </c>
      <c r="D102" s="153">
        <v>0</v>
      </c>
      <c r="E102" s="154">
        <f t="shared" ref="E102:E123" si="15">D102</f>
        <v>0</v>
      </c>
      <c r="F102" s="155" t="str">
        <f t="shared" si="13"/>
        <v>NO BET</v>
      </c>
      <c r="G102" s="171"/>
      <c r="H102" s="157">
        <f t="shared" si="14"/>
        <v>0</v>
      </c>
      <c r="I102" s="172"/>
      <c r="J102" s="50"/>
      <c r="K102" s="50"/>
      <c r="L102" s="159">
        <f t="shared" ref="L102:L123" si="16">SUM(I102*J102*K102)</f>
        <v>0</v>
      </c>
      <c r="M102" s="171"/>
      <c r="N102" s="50">
        <v>3</v>
      </c>
      <c r="O102" s="151" t="s">
        <v>235</v>
      </c>
      <c r="P102" s="153">
        <v>0</v>
      </c>
      <c r="Q102" s="207">
        <v>0</v>
      </c>
      <c r="R102" s="161">
        <v>0</v>
      </c>
      <c r="S102" s="161">
        <v>0</v>
      </c>
      <c r="T102" s="161">
        <v>0</v>
      </c>
      <c r="U102" s="50"/>
      <c r="V102" s="140"/>
    </row>
    <row r="103" spans="1:22" ht="15" customHeight="1" x14ac:dyDescent="0.25">
      <c r="A103" s="143">
        <v>4</v>
      </c>
      <c r="B103" s="42" t="s">
        <v>236</v>
      </c>
      <c r="C103" s="229">
        <v>52.4</v>
      </c>
      <c r="D103" s="230">
        <v>16</v>
      </c>
      <c r="E103" s="70">
        <v>10.8</v>
      </c>
      <c r="F103" s="231" t="str">
        <f t="shared" si="13"/>
        <v>NO BET</v>
      </c>
      <c r="G103" s="247">
        <v>1</v>
      </c>
      <c r="H103" s="233">
        <f t="shared" si="14"/>
        <v>0</v>
      </c>
      <c r="I103" s="248"/>
      <c r="J103" s="235"/>
      <c r="K103" s="235"/>
      <c r="L103" s="209">
        <f t="shared" si="16"/>
        <v>0</v>
      </c>
      <c r="M103" s="247"/>
      <c r="N103" s="212">
        <v>4</v>
      </c>
      <c r="O103" s="237" t="s">
        <v>236</v>
      </c>
      <c r="P103" s="230">
        <v>15</v>
      </c>
      <c r="Q103" s="230">
        <v>16</v>
      </c>
      <c r="R103" s="238">
        <v>0</v>
      </c>
      <c r="S103" s="238">
        <v>0</v>
      </c>
      <c r="T103" s="238">
        <v>0</v>
      </c>
      <c r="U103" s="235"/>
      <c r="V103" s="140"/>
    </row>
    <row r="104" spans="1:22" ht="15" customHeight="1" x14ac:dyDescent="0.25">
      <c r="A104" s="143">
        <v>5</v>
      </c>
      <c r="B104" s="42" t="s">
        <v>237</v>
      </c>
      <c r="C104" s="22">
        <v>19.8</v>
      </c>
      <c r="D104" s="23">
        <v>8.8000000000000007</v>
      </c>
      <c r="E104" s="70">
        <v>15.5</v>
      </c>
      <c r="F104" s="3" t="str">
        <f t="shared" si="13"/>
        <v>NO BET</v>
      </c>
      <c r="G104" s="78"/>
      <c r="H104" s="72">
        <f t="shared" si="14"/>
        <v>0</v>
      </c>
      <c r="J104" s="45"/>
      <c r="K104" s="45"/>
      <c r="L104" s="83">
        <f t="shared" si="16"/>
        <v>0</v>
      </c>
      <c r="M104" s="78"/>
      <c r="N104" s="144">
        <v>5</v>
      </c>
      <c r="O104" s="42" t="s">
        <v>237</v>
      </c>
      <c r="P104" s="23">
        <v>8.4</v>
      </c>
      <c r="Q104" s="208">
        <v>8.8000000000000007</v>
      </c>
      <c r="R104" s="49">
        <v>0</v>
      </c>
      <c r="S104" s="49">
        <v>0</v>
      </c>
      <c r="T104" s="49">
        <v>0</v>
      </c>
      <c r="U104" s="45"/>
      <c r="V104" s="140"/>
    </row>
    <row r="105" spans="1:22" ht="15" customHeight="1" x14ac:dyDescent="0.25">
      <c r="A105" s="143">
        <v>6</v>
      </c>
      <c r="B105" s="42" t="s">
        <v>238</v>
      </c>
      <c r="C105" s="22">
        <v>36.4</v>
      </c>
      <c r="D105" s="23">
        <v>27</v>
      </c>
      <c r="E105" s="70">
        <v>31</v>
      </c>
      <c r="F105" s="3" t="str">
        <f t="shared" si="13"/>
        <v>NO BET</v>
      </c>
      <c r="G105" s="78"/>
      <c r="H105" s="72">
        <f t="shared" si="14"/>
        <v>0</v>
      </c>
      <c r="J105" s="45"/>
      <c r="K105" s="45"/>
      <c r="L105" s="83">
        <f t="shared" si="16"/>
        <v>0</v>
      </c>
      <c r="M105" s="78"/>
      <c r="N105" s="144">
        <v>6</v>
      </c>
      <c r="O105" s="42" t="s">
        <v>238</v>
      </c>
      <c r="P105" s="23">
        <v>27</v>
      </c>
      <c r="Q105" s="208">
        <v>27</v>
      </c>
      <c r="R105" s="49">
        <v>0</v>
      </c>
      <c r="S105" s="49">
        <v>0</v>
      </c>
      <c r="T105" s="49">
        <v>0</v>
      </c>
      <c r="U105" s="45"/>
      <c r="V105" s="140"/>
    </row>
    <row r="106" spans="1:22" ht="15" customHeight="1" x14ac:dyDescent="0.25">
      <c r="A106" s="183">
        <v>7</v>
      </c>
      <c r="B106" s="184" t="s">
        <v>239</v>
      </c>
      <c r="C106" s="185">
        <v>19.8</v>
      </c>
      <c r="D106" s="186">
        <v>11.5</v>
      </c>
      <c r="E106" s="70">
        <v>19</v>
      </c>
      <c r="F106" s="3" t="str">
        <f t="shared" si="13"/>
        <v>NO BET</v>
      </c>
      <c r="G106" s="78"/>
      <c r="H106" s="72">
        <f t="shared" si="14"/>
        <v>0</v>
      </c>
      <c r="I106" s="2"/>
      <c r="J106" s="45" t="s">
        <v>83</v>
      </c>
      <c r="K106" s="45" t="s">
        <v>83</v>
      </c>
      <c r="L106" s="83">
        <v>0</v>
      </c>
      <c r="M106" s="78"/>
      <c r="N106" s="144">
        <v>7</v>
      </c>
      <c r="O106" s="42" t="s">
        <v>239</v>
      </c>
      <c r="P106" s="27">
        <v>10.5</v>
      </c>
      <c r="Q106" s="206">
        <v>11.5</v>
      </c>
      <c r="R106" s="49">
        <v>0</v>
      </c>
      <c r="S106" s="49">
        <v>0</v>
      </c>
      <c r="T106" s="49">
        <v>0</v>
      </c>
      <c r="U106" s="45"/>
      <c r="V106" s="140"/>
    </row>
    <row r="107" spans="1:22" ht="15" customHeight="1" x14ac:dyDescent="0.25">
      <c r="A107" s="183">
        <v>8</v>
      </c>
      <c r="B107" s="184" t="s">
        <v>240</v>
      </c>
      <c r="C107" s="196">
        <v>15.3</v>
      </c>
      <c r="D107" s="197">
        <v>6.4</v>
      </c>
      <c r="E107" s="70">
        <v>9</v>
      </c>
      <c r="F107" s="3" t="str">
        <f t="shared" si="13"/>
        <v>NO BET</v>
      </c>
      <c r="G107" s="78"/>
      <c r="H107" s="72">
        <f t="shared" si="14"/>
        <v>0</v>
      </c>
      <c r="J107" s="45" t="s">
        <v>83</v>
      </c>
      <c r="K107" s="45"/>
      <c r="L107" s="83">
        <v>0</v>
      </c>
      <c r="M107" s="78"/>
      <c r="N107" s="144">
        <v>8</v>
      </c>
      <c r="O107" s="42" t="s">
        <v>240</v>
      </c>
      <c r="P107" s="23">
        <v>6.4</v>
      </c>
      <c r="Q107" s="208">
        <v>6.4</v>
      </c>
      <c r="R107" s="49">
        <v>0</v>
      </c>
      <c r="S107" s="49">
        <v>0</v>
      </c>
      <c r="T107" s="49">
        <v>0</v>
      </c>
      <c r="U107" s="45"/>
      <c r="V107" s="140"/>
    </row>
    <row r="108" spans="1:22" ht="15" customHeight="1" x14ac:dyDescent="0.25">
      <c r="A108" s="150">
        <v>9</v>
      </c>
      <c r="B108" s="151" t="s">
        <v>241</v>
      </c>
      <c r="C108" s="152">
        <v>0</v>
      </c>
      <c r="D108" s="153">
        <v>0</v>
      </c>
      <c r="E108" s="154">
        <f t="shared" si="15"/>
        <v>0</v>
      </c>
      <c r="F108" s="155" t="str">
        <f t="shared" si="13"/>
        <v>NO BET</v>
      </c>
      <c r="G108" s="171"/>
      <c r="H108" s="157">
        <f t="shared" si="14"/>
        <v>0</v>
      </c>
      <c r="I108" s="172"/>
      <c r="J108" s="50"/>
      <c r="K108" s="50"/>
      <c r="L108" s="159">
        <f t="shared" si="16"/>
        <v>0</v>
      </c>
      <c r="M108" s="171"/>
      <c r="N108" s="50">
        <v>9</v>
      </c>
      <c r="O108" s="151" t="s">
        <v>241</v>
      </c>
      <c r="P108" s="153">
        <v>0</v>
      </c>
      <c r="Q108" s="207">
        <v>0</v>
      </c>
      <c r="R108" s="161">
        <v>0</v>
      </c>
      <c r="S108" s="161">
        <v>0</v>
      </c>
      <c r="T108" s="161">
        <v>0</v>
      </c>
      <c r="U108" s="50"/>
      <c r="V108" s="140"/>
    </row>
    <row r="109" spans="1:22" ht="15" customHeight="1" x14ac:dyDescent="0.25">
      <c r="A109" s="143">
        <v>10</v>
      </c>
      <c r="B109" s="42" t="s">
        <v>247</v>
      </c>
      <c r="C109" s="22">
        <v>22.8</v>
      </c>
      <c r="D109" s="23">
        <v>16</v>
      </c>
      <c r="E109" s="70">
        <v>12.5</v>
      </c>
      <c r="F109" s="3" t="str">
        <f t="shared" si="13"/>
        <v>NO BET</v>
      </c>
      <c r="G109" s="78"/>
      <c r="H109" s="72">
        <f t="shared" si="14"/>
        <v>0</v>
      </c>
      <c r="J109" s="45"/>
      <c r="K109" s="45"/>
      <c r="L109" s="84">
        <f t="shared" si="16"/>
        <v>0</v>
      </c>
      <c r="M109" s="78"/>
      <c r="N109" s="144">
        <v>10</v>
      </c>
      <c r="O109" s="42" t="s">
        <v>247</v>
      </c>
      <c r="P109" s="23">
        <v>16</v>
      </c>
      <c r="Q109" s="208">
        <v>16</v>
      </c>
      <c r="R109" s="49">
        <v>0</v>
      </c>
      <c r="S109" s="49">
        <v>0</v>
      </c>
      <c r="T109" s="49">
        <v>0</v>
      </c>
      <c r="U109" s="45"/>
      <c r="V109" s="140"/>
    </row>
    <row r="110" spans="1:22" ht="15" customHeight="1" x14ac:dyDescent="0.25">
      <c r="A110" s="143">
        <v>11</v>
      </c>
      <c r="B110" s="42" t="s">
        <v>242</v>
      </c>
      <c r="C110" s="22">
        <v>26.4</v>
      </c>
      <c r="D110" s="23">
        <v>30</v>
      </c>
      <c r="E110" s="70">
        <v>36</v>
      </c>
      <c r="F110" s="3"/>
      <c r="G110" s="78"/>
      <c r="H110" s="72" t="b">
        <f t="shared" si="14"/>
        <v>0</v>
      </c>
      <c r="J110" s="45"/>
      <c r="K110" s="45"/>
      <c r="L110" s="84">
        <f t="shared" si="16"/>
        <v>0</v>
      </c>
      <c r="M110" s="78"/>
      <c r="N110" s="144">
        <v>11</v>
      </c>
      <c r="O110" s="42" t="s">
        <v>242</v>
      </c>
      <c r="P110" s="23">
        <v>34</v>
      </c>
      <c r="Q110" s="208">
        <v>30</v>
      </c>
      <c r="R110" s="49">
        <v>0</v>
      </c>
      <c r="S110" s="49">
        <v>0</v>
      </c>
      <c r="T110" s="49">
        <v>0</v>
      </c>
      <c r="U110" s="45"/>
      <c r="V110" s="140"/>
    </row>
    <row r="111" spans="1:22" ht="15" customHeight="1" x14ac:dyDescent="0.25">
      <c r="A111" s="191">
        <v>12</v>
      </c>
      <c r="B111" s="195" t="s">
        <v>243</v>
      </c>
      <c r="C111" s="202">
        <v>7.2</v>
      </c>
      <c r="D111" s="203">
        <v>9</v>
      </c>
      <c r="E111" s="70">
        <v>8.6</v>
      </c>
      <c r="F111" s="3">
        <f t="shared" si="13"/>
        <v>12.5</v>
      </c>
      <c r="G111" s="78">
        <v>2</v>
      </c>
      <c r="H111" s="72">
        <f t="shared" si="14"/>
        <v>-12.5</v>
      </c>
      <c r="J111" s="45"/>
      <c r="K111" s="45" t="s">
        <v>83</v>
      </c>
      <c r="L111" s="84">
        <v>0</v>
      </c>
      <c r="M111" s="78"/>
      <c r="N111" s="144">
        <v>12</v>
      </c>
      <c r="O111" s="42" t="s">
        <v>243</v>
      </c>
      <c r="P111" s="23">
        <v>8.6</v>
      </c>
      <c r="Q111" s="208">
        <v>9</v>
      </c>
      <c r="R111" s="49">
        <v>0</v>
      </c>
      <c r="S111" s="49">
        <v>0</v>
      </c>
      <c r="T111" s="49">
        <v>0</v>
      </c>
      <c r="U111" s="45"/>
      <c r="V111" s="140"/>
    </row>
    <row r="112" spans="1:22" ht="15" customHeight="1" x14ac:dyDescent="0.25">
      <c r="A112" s="191">
        <v>13</v>
      </c>
      <c r="B112" s="195" t="s">
        <v>248</v>
      </c>
      <c r="C112" s="202">
        <v>8</v>
      </c>
      <c r="D112" s="203">
        <v>11.5</v>
      </c>
      <c r="E112" s="70">
        <v>9.1999999999999993</v>
      </c>
      <c r="F112" s="3">
        <f t="shared" si="13"/>
        <v>11.25</v>
      </c>
      <c r="G112" s="78">
        <v>2</v>
      </c>
      <c r="H112" s="72">
        <f t="shared" si="14"/>
        <v>-11.25</v>
      </c>
      <c r="J112" s="45">
        <v>6</v>
      </c>
      <c r="K112" s="45" t="s">
        <v>83</v>
      </c>
      <c r="L112" s="84">
        <v>0</v>
      </c>
      <c r="M112" s="78"/>
      <c r="N112" s="144">
        <v>13</v>
      </c>
      <c r="O112" s="42" t="s">
        <v>248</v>
      </c>
      <c r="P112" s="23">
        <v>12</v>
      </c>
      <c r="Q112" s="208">
        <v>11.5</v>
      </c>
      <c r="R112" s="49">
        <v>0</v>
      </c>
      <c r="S112" s="49">
        <v>150</v>
      </c>
      <c r="T112" s="49">
        <v>0</v>
      </c>
      <c r="U112" s="45"/>
      <c r="V112" s="140"/>
    </row>
    <row r="113" spans="1:22" ht="15" customHeight="1" x14ac:dyDescent="0.25">
      <c r="A113" s="143">
        <v>14</v>
      </c>
      <c r="B113" s="42" t="s">
        <v>244</v>
      </c>
      <c r="C113" s="22">
        <v>13.5</v>
      </c>
      <c r="D113" s="23">
        <v>21</v>
      </c>
      <c r="E113" s="70">
        <v>30</v>
      </c>
      <c r="F113" s="3"/>
      <c r="G113" s="78"/>
      <c r="H113" s="72" t="b">
        <f t="shared" si="14"/>
        <v>0</v>
      </c>
      <c r="J113" s="45" t="s">
        <v>83</v>
      </c>
      <c r="K113" s="45"/>
      <c r="L113" s="84">
        <v>0</v>
      </c>
      <c r="M113" s="78" t="s">
        <v>11</v>
      </c>
      <c r="N113" s="144">
        <v>14</v>
      </c>
      <c r="O113" s="42" t="s">
        <v>244</v>
      </c>
      <c r="P113" s="23">
        <v>18.5</v>
      </c>
      <c r="Q113" s="208">
        <v>21</v>
      </c>
      <c r="R113" s="49">
        <v>0</v>
      </c>
      <c r="S113" s="49">
        <v>0</v>
      </c>
      <c r="T113" s="49">
        <v>0</v>
      </c>
      <c r="U113" s="45"/>
      <c r="V113" s="140"/>
    </row>
    <row r="114" spans="1:22" ht="15" customHeight="1" x14ac:dyDescent="0.25">
      <c r="A114" s="150">
        <v>15</v>
      </c>
      <c r="B114" s="151" t="s">
        <v>245</v>
      </c>
      <c r="C114" s="152">
        <v>0</v>
      </c>
      <c r="D114" s="153">
        <v>0</v>
      </c>
      <c r="E114" s="154">
        <f t="shared" si="15"/>
        <v>0</v>
      </c>
      <c r="F114" s="155" t="str">
        <f t="shared" si="13"/>
        <v>NO BET</v>
      </c>
      <c r="G114" s="171"/>
      <c r="H114" s="157">
        <f t="shared" si="14"/>
        <v>0</v>
      </c>
      <c r="I114" s="172"/>
      <c r="J114" s="50"/>
      <c r="K114" s="50"/>
      <c r="L114" s="162">
        <f t="shared" si="16"/>
        <v>0</v>
      </c>
      <c r="M114" s="171"/>
      <c r="N114" s="50">
        <v>15</v>
      </c>
      <c r="O114" s="151" t="s">
        <v>245</v>
      </c>
      <c r="P114" s="153">
        <v>0</v>
      </c>
      <c r="Q114" s="207">
        <v>0</v>
      </c>
      <c r="R114" s="161">
        <v>0</v>
      </c>
      <c r="S114" s="161">
        <v>0</v>
      </c>
      <c r="T114" s="161">
        <v>0</v>
      </c>
      <c r="U114" s="50"/>
      <c r="V114" s="140"/>
    </row>
    <row r="115" spans="1:22" ht="15" customHeight="1" x14ac:dyDescent="0.25">
      <c r="A115" s="150">
        <v>16</v>
      </c>
      <c r="B115" s="151" t="s">
        <v>246</v>
      </c>
      <c r="C115" s="152">
        <v>0</v>
      </c>
      <c r="D115" s="153">
        <v>0</v>
      </c>
      <c r="E115" s="154">
        <f t="shared" si="15"/>
        <v>0</v>
      </c>
      <c r="F115" s="155" t="str">
        <f t="shared" si="13"/>
        <v>NO BET</v>
      </c>
      <c r="G115" s="171"/>
      <c r="H115" s="157">
        <f t="shared" si="14"/>
        <v>0</v>
      </c>
      <c r="I115" s="172"/>
      <c r="J115" s="50"/>
      <c r="K115" s="50"/>
      <c r="L115" s="162">
        <f t="shared" si="16"/>
        <v>0</v>
      </c>
      <c r="M115" s="171"/>
      <c r="N115" s="50">
        <v>16</v>
      </c>
      <c r="O115" s="151" t="s">
        <v>246</v>
      </c>
      <c r="P115" s="153">
        <v>0</v>
      </c>
      <c r="Q115" s="207">
        <v>0</v>
      </c>
      <c r="R115" s="161">
        <v>0</v>
      </c>
      <c r="S115" s="161">
        <v>0</v>
      </c>
      <c r="T115" s="161">
        <v>0</v>
      </c>
      <c r="U115" s="50"/>
      <c r="V115" s="140"/>
    </row>
    <row r="116" spans="1:22" ht="15" hidden="1" customHeight="1" x14ac:dyDescent="0.3">
      <c r="A116" s="143">
        <v>17</v>
      </c>
      <c r="B116" s="31"/>
      <c r="C116" s="22">
        <v>0</v>
      </c>
      <c r="D116" s="23">
        <v>0</v>
      </c>
      <c r="E116" s="70">
        <f t="shared" si="15"/>
        <v>0</v>
      </c>
      <c r="F116" s="3" t="str">
        <f t="shared" si="13"/>
        <v>NO BET</v>
      </c>
      <c r="G116" s="78"/>
      <c r="H116" s="72">
        <f t="shared" si="14"/>
        <v>0</v>
      </c>
      <c r="J116" s="45"/>
      <c r="K116" s="45"/>
      <c r="L116" s="84">
        <f t="shared" si="16"/>
        <v>0</v>
      </c>
      <c r="M116" s="78"/>
      <c r="N116" s="144">
        <v>17</v>
      </c>
      <c r="O116" s="44"/>
      <c r="P116" s="41">
        <v>0</v>
      </c>
      <c r="Q116" s="41">
        <v>0</v>
      </c>
      <c r="R116" s="49">
        <v>0</v>
      </c>
      <c r="S116" s="49">
        <v>0</v>
      </c>
      <c r="T116" s="49">
        <v>0</v>
      </c>
      <c r="U116" s="45"/>
      <c r="V116" s="140"/>
    </row>
    <row r="117" spans="1:22" ht="15" hidden="1" customHeight="1" x14ac:dyDescent="0.3">
      <c r="A117" s="143">
        <v>18</v>
      </c>
      <c r="B117" s="31"/>
      <c r="C117" s="22">
        <v>0</v>
      </c>
      <c r="D117" s="23">
        <v>0</v>
      </c>
      <c r="E117" s="70">
        <f t="shared" si="15"/>
        <v>0</v>
      </c>
      <c r="F117" s="3" t="str">
        <f t="shared" si="13"/>
        <v>NO BET</v>
      </c>
      <c r="G117" s="78"/>
      <c r="H117" s="72">
        <f t="shared" si="14"/>
        <v>0</v>
      </c>
      <c r="J117" s="45"/>
      <c r="K117" s="45"/>
      <c r="L117" s="84">
        <f t="shared" si="16"/>
        <v>0</v>
      </c>
      <c r="M117" s="78"/>
      <c r="N117" s="144">
        <v>18</v>
      </c>
      <c r="O117" s="44"/>
      <c r="P117" s="41">
        <v>0</v>
      </c>
      <c r="Q117" s="41">
        <v>0</v>
      </c>
      <c r="R117" s="49">
        <v>0</v>
      </c>
      <c r="S117" s="49">
        <v>0</v>
      </c>
      <c r="T117" s="49">
        <v>0</v>
      </c>
      <c r="U117" s="45"/>
      <c r="V117" s="140"/>
    </row>
    <row r="118" spans="1:22" ht="15" hidden="1" customHeight="1" x14ac:dyDescent="0.3">
      <c r="A118" s="143">
        <v>19</v>
      </c>
      <c r="B118" s="31"/>
      <c r="C118" s="22">
        <v>0</v>
      </c>
      <c r="D118" s="23">
        <v>0</v>
      </c>
      <c r="E118" s="70">
        <f t="shared" si="15"/>
        <v>0</v>
      </c>
      <c r="F118" s="3" t="str">
        <f t="shared" si="13"/>
        <v>NO BET</v>
      </c>
      <c r="G118" s="78"/>
      <c r="H118" s="72">
        <f t="shared" si="14"/>
        <v>0</v>
      </c>
      <c r="J118" s="45"/>
      <c r="K118" s="45"/>
      <c r="L118" s="84">
        <f t="shared" si="16"/>
        <v>0</v>
      </c>
      <c r="M118" s="78"/>
      <c r="N118" s="144">
        <v>19</v>
      </c>
      <c r="O118" s="44"/>
      <c r="P118" s="41">
        <v>0</v>
      </c>
      <c r="Q118" s="41">
        <v>0</v>
      </c>
      <c r="R118" s="49">
        <v>0</v>
      </c>
      <c r="S118" s="49">
        <v>0</v>
      </c>
      <c r="T118" s="49">
        <v>0</v>
      </c>
      <c r="U118" s="45"/>
      <c r="V118" s="140"/>
    </row>
    <row r="119" spans="1:22" ht="15" hidden="1" customHeight="1" x14ac:dyDescent="0.3">
      <c r="A119" s="143">
        <v>20</v>
      </c>
      <c r="B119" s="31"/>
      <c r="C119" s="22">
        <v>0</v>
      </c>
      <c r="D119" s="23">
        <v>0</v>
      </c>
      <c r="E119" s="70">
        <f t="shared" si="15"/>
        <v>0</v>
      </c>
      <c r="F119" s="3" t="str">
        <f t="shared" si="13"/>
        <v>NO BET</v>
      </c>
      <c r="G119" s="78"/>
      <c r="H119" s="72">
        <f t="shared" si="14"/>
        <v>0</v>
      </c>
      <c r="I119" s="2"/>
      <c r="J119" s="45"/>
      <c r="K119" s="45"/>
      <c r="L119" s="84">
        <f t="shared" si="16"/>
        <v>0</v>
      </c>
      <c r="M119" s="78"/>
      <c r="N119" s="144">
        <v>20</v>
      </c>
      <c r="O119" s="44"/>
      <c r="P119" s="41">
        <v>0</v>
      </c>
      <c r="Q119" s="41">
        <v>0</v>
      </c>
      <c r="R119" s="49">
        <v>0</v>
      </c>
      <c r="S119" s="49">
        <v>0</v>
      </c>
      <c r="T119" s="49">
        <v>0</v>
      </c>
      <c r="U119" s="45"/>
      <c r="V119" s="140"/>
    </row>
    <row r="120" spans="1:22" ht="15" hidden="1" customHeight="1" x14ac:dyDescent="0.3">
      <c r="A120" s="143">
        <v>21</v>
      </c>
      <c r="B120" s="31"/>
      <c r="C120" s="22">
        <v>0</v>
      </c>
      <c r="D120" s="23">
        <v>0</v>
      </c>
      <c r="E120" s="70">
        <f t="shared" si="15"/>
        <v>0</v>
      </c>
      <c r="F120" s="3" t="str">
        <f t="shared" si="13"/>
        <v>NO BET</v>
      </c>
      <c r="G120" s="78"/>
      <c r="H120" s="72">
        <f t="shared" si="14"/>
        <v>0</v>
      </c>
      <c r="J120" s="45"/>
      <c r="K120" s="45"/>
      <c r="L120" s="84">
        <f t="shared" si="16"/>
        <v>0</v>
      </c>
      <c r="M120" s="77"/>
      <c r="N120" s="144">
        <v>21</v>
      </c>
      <c r="O120" s="44"/>
      <c r="P120" s="41">
        <v>0</v>
      </c>
      <c r="Q120" s="41">
        <v>0</v>
      </c>
      <c r="R120" s="49">
        <v>0</v>
      </c>
      <c r="S120" s="49">
        <v>0</v>
      </c>
      <c r="T120" s="49">
        <v>0</v>
      </c>
      <c r="U120" s="45"/>
      <c r="V120" s="140"/>
    </row>
    <row r="121" spans="1:22" ht="15" hidden="1" customHeight="1" x14ac:dyDescent="0.3">
      <c r="A121" s="143">
        <v>22</v>
      </c>
      <c r="B121" s="31"/>
      <c r="C121" s="26">
        <v>0</v>
      </c>
      <c r="D121" s="27">
        <v>0</v>
      </c>
      <c r="E121" s="70">
        <f t="shared" si="15"/>
        <v>0</v>
      </c>
      <c r="F121" s="3" t="str">
        <f t="shared" si="13"/>
        <v>NO BET</v>
      </c>
      <c r="G121" s="78"/>
      <c r="H121" s="72">
        <f t="shared" si="14"/>
        <v>0</v>
      </c>
      <c r="J121" s="45"/>
      <c r="K121" s="45"/>
      <c r="L121" s="84">
        <f t="shared" si="16"/>
        <v>0</v>
      </c>
      <c r="M121" s="78"/>
      <c r="N121" s="144">
        <v>22</v>
      </c>
      <c r="O121" s="44"/>
      <c r="P121" s="41">
        <v>0</v>
      </c>
      <c r="Q121" s="41">
        <v>0</v>
      </c>
      <c r="R121" s="49">
        <v>0</v>
      </c>
      <c r="S121" s="49">
        <v>0</v>
      </c>
      <c r="T121" s="49">
        <v>0</v>
      </c>
      <c r="U121" s="45"/>
      <c r="V121" s="140"/>
    </row>
    <row r="122" spans="1:22" ht="15" hidden="1" customHeight="1" x14ac:dyDescent="0.3">
      <c r="A122" s="143">
        <v>23</v>
      </c>
      <c r="B122" s="31"/>
      <c r="C122" s="22">
        <v>0</v>
      </c>
      <c r="D122" s="23">
        <v>0</v>
      </c>
      <c r="E122" s="70">
        <f t="shared" si="15"/>
        <v>0</v>
      </c>
      <c r="F122" s="3" t="str">
        <f t="shared" si="13"/>
        <v>NO BET</v>
      </c>
      <c r="G122" s="78"/>
      <c r="H122" s="72">
        <f t="shared" si="14"/>
        <v>0</v>
      </c>
      <c r="J122" s="45"/>
      <c r="K122" s="45"/>
      <c r="L122" s="84">
        <f t="shared" si="16"/>
        <v>0</v>
      </c>
      <c r="M122" s="78"/>
      <c r="N122" s="144">
        <v>23</v>
      </c>
      <c r="O122" s="44"/>
      <c r="P122" s="41">
        <v>0</v>
      </c>
      <c r="Q122" s="41">
        <v>0</v>
      </c>
      <c r="R122" s="49">
        <v>0</v>
      </c>
      <c r="S122" s="49">
        <v>0</v>
      </c>
      <c r="T122" s="49">
        <v>0</v>
      </c>
      <c r="U122" s="45"/>
      <c r="V122" s="140"/>
    </row>
    <row r="123" spans="1:22" ht="15" hidden="1" customHeight="1" x14ac:dyDescent="0.3">
      <c r="A123" s="143">
        <v>24</v>
      </c>
      <c r="B123" s="31"/>
      <c r="C123" s="22">
        <v>0</v>
      </c>
      <c r="D123" s="23">
        <v>0</v>
      </c>
      <c r="E123" s="70">
        <f t="shared" si="15"/>
        <v>0</v>
      </c>
      <c r="F123" s="3" t="str">
        <f t="shared" si="13"/>
        <v>NO BET</v>
      </c>
      <c r="G123" s="78"/>
      <c r="H123" s="72">
        <f t="shared" si="14"/>
        <v>0</v>
      </c>
      <c r="J123" s="45"/>
      <c r="K123" s="45"/>
      <c r="L123" s="84">
        <f t="shared" si="16"/>
        <v>0</v>
      </c>
      <c r="M123" s="78"/>
      <c r="N123" s="144">
        <v>24</v>
      </c>
      <c r="O123" s="44"/>
      <c r="P123" s="41">
        <v>0</v>
      </c>
      <c r="Q123" s="41">
        <v>0</v>
      </c>
      <c r="R123" s="49">
        <v>0</v>
      </c>
      <c r="S123" s="49">
        <v>0</v>
      </c>
      <c r="T123" s="49">
        <v>0</v>
      </c>
      <c r="U123" s="45"/>
      <c r="V123" s="140"/>
    </row>
    <row r="124" spans="1:22" ht="15" customHeight="1" x14ac:dyDescent="0.25">
      <c r="J124" s="46"/>
      <c r="K124" s="46"/>
      <c r="L124" s="46"/>
      <c r="N124" s="314"/>
      <c r="O124" s="314"/>
      <c r="P124" s="314"/>
      <c r="Q124" s="314"/>
      <c r="R124" s="314"/>
      <c r="S124" s="314"/>
      <c r="T124" s="314"/>
    </row>
    <row r="125" spans="1:22" ht="15" customHeight="1" x14ac:dyDescent="0.25">
      <c r="A125" s="24"/>
      <c r="B125" s="137" t="s">
        <v>40</v>
      </c>
      <c r="C125" s="2"/>
      <c r="D125" s="4"/>
      <c r="E125" s="5" t="s">
        <v>9</v>
      </c>
      <c r="F125" s="6">
        <f>SUM(F100:F123)</f>
        <v>73.25</v>
      </c>
      <c r="G125" s="7" t="s">
        <v>10</v>
      </c>
      <c r="H125" s="6">
        <f>SUM(H100:H124)</f>
        <v>-73.25</v>
      </c>
      <c r="J125" s="46"/>
      <c r="K125" s="46"/>
      <c r="L125" s="46"/>
      <c r="N125" s="56"/>
      <c r="O125" s="56"/>
      <c r="P125" s="56"/>
      <c r="Q125" s="56"/>
      <c r="R125" s="56"/>
      <c r="S125" s="138" t="s">
        <v>19</v>
      </c>
      <c r="T125" s="139"/>
      <c r="U125" s="141"/>
    </row>
    <row r="126" spans="1:22" ht="15" hidden="1" customHeight="1" x14ac:dyDescent="0.25">
      <c r="A126" s="81"/>
      <c r="B126" s="81"/>
    </row>
    <row r="127" spans="1:22" ht="15" hidden="1" customHeight="1" x14ac:dyDescent="0.25">
      <c r="A127" s="10" t="s">
        <v>4</v>
      </c>
      <c r="B127" s="10"/>
      <c r="C127" s="35"/>
      <c r="D127" s="10" t="s">
        <v>13</v>
      </c>
      <c r="E127" s="321" t="s">
        <v>8</v>
      </c>
      <c r="F127" s="322">
        <v>0.9</v>
      </c>
      <c r="G127" s="323" t="s">
        <v>2</v>
      </c>
      <c r="H127" s="324">
        <v>100</v>
      </c>
      <c r="I127" s="147" t="s">
        <v>1</v>
      </c>
      <c r="J127" s="318" t="s">
        <v>18</v>
      </c>
      <c r="K127" s="318" t="s">
        <v>18</v>
      </c>
      <c r="L127" s="9"/>
      <c r="M127" s="317"/>
      <c r="N127" s="10" t="s">
        <v>4</v>
      </c>
      <c r="O127" s="32"/>
      <c r="P127" s="32"/>
      <c r="Q127" s="32"/>
      <c r="R127" s="32"/>
      <c r="S127" s="32"/>
      <c r="T127" s="32"/>
      <c r="U127" s="146" t="s">
        <v>45</v>
      </c>
    </row>
    <row r="128" spans="1:22" ht="15" hidden="1" customHeight="1" x14ac:dyDescent="0.25">
      <c r="A128" s="8" t="s">
        <v>5</v>
      </c>
      <c r="B128" s="48">
        <v>5</v>
      </c>
      <c r="C128" s="9"/>
      <c r="D128" s="9"/>
      <c r="E128" s="321"/>
      <c r="F128" s="322"/>
      <c r="G128" s="323"/>
      <c r="H128" s="324"/>
      <c r="I128" s="315" t="s">
        <v>59</v>
      </c>
      <c r="J128" s="318"/>
      <c r="K128" s="318"/>
      <c r="L128" s="8"/>
      <c r="M128" s="317"/>
      <c r="N128" s="8" t="s">
        <v>5</v>
      </c>
      <c r="O128" s="57">
        <v>5</v>
      </c>
      <c r="P128" s="34"/>
      <c r="Q128" s="34"/>
      <c r="R128" s="34"/>
      <c r="S128" s="34"/>
      <c r="T128" s="34"/>
      <c r="U128" s="146" t="s">
        <v>46</v>
      </c>
      <c r="V128" s="2"/>
    </row>
    <row r="129" spans="1:22" ht="15" hidden="1" customHeight="1" x14ac:dyDescent="0.25">
      <c r="A129" s="9"/>
      <c r="B129" s="9"/>
      <c r="C129" s="9"/>
      <c r="D129" s="315" t="s">
        <v>23</v>
      </c>
      <c r="E129" s="320" t="s">
        <v>24</v>
      </c>
      <c r="F129" s="9"/>
      <c r="G129" s="9"/>
      <c r="H129" s="9"/>
      <c r="I129" s="315"/>
      <c r="J129" s="146" t="s">
        <v>28</v>
      </c>
      <c r="K129" s="319" t="s">
        <v>41</v>
      </c>
      <c r="L129" s="85" t="s">
        <v>25</v>
      </c>
      <c r="M129" s="317"/>
      <c r="N129" s="33"/>
      <c r="O129" s="34"/>
      <c r="P129" s="34" t="s">
        <v>61</v>
      </c>
      <c r="Q129" s="34"/>
      <c r="R129" s="34" t="s">
        <v>60</v>
      </c>
      <c r="S129" s="148"/>
      <c r="T129" s="34"/>
      <c r="U129" s="315" t="s">
        <v>47</v>
      </c>
      <c r="V129" s="2"/>
    </row>
    <row r="130" spans="1:22" ht="15" hidden="1" customHeight="1" x14ac:dyDescent="0.25">
      <c r="A130" s="1" t="s">
        <v>16</v>
      </c>
      <c r="B130" s="25"/>
      <c r="C130" s="1" t="s">
        <v>6</v>
      </c>
      <c r="D130" s="315"/>
      <c r="E130" s="320"/>
      <c r="F130" s="1" t="s">
        <v>0</v>
      </c>
      <c r="G130" s="1" t="s">
        <v>7</v>
      </c>
      <c r="H130" s="1" t="s">
        <v>3</v>
      </c>
      <c r="I130" s="315"/>
      <c r="J130" s="146" t="s">
        <v>27</v>
      </c>
      <c r="K130" s="319"/>
      <c r="L130" s="85" t="s">
        <v>26</v>
      </c>
      <c r="M130" s="317"/>
      <c r="N130" s="35" t="s">
        <v>16</v>
      </c>
      <c r="O130" s="35" t="s">
        <v>17</v>
      </c>
      <c r="P130" s="36" t="s">
        <v>65</v>
      </c>
      <c r="Q130" s="37" t="s">
        <v>66</v>
      </c>
      <c r="R130" s="37" t="s">
        <v>64</v>
      </c>
      <c r="S130" s="37" t="s">
        <v>63</v>
      </c>
      <c r="T130" s="37" t="s">
        <v>62</v>
      </c>
      <c r="U130" s="315"/>
    </row>
    <row r="131" spans="1:22" ht="15" hidden="1" customHeight="1" x14ac:dyDescent="0.25">
      <c r="A131" s="143">
        <v>1</v>
      </c>
      <c r="B131" s="31"/>
      <c r="C131" s="26">
        <v>0</v>
      </c>
      <c r="D131" s="27">
        <v>0</v>
      </c>
      <c r="E131" s="70">
        <f>D131</f>
        <v>0</v>
      </c>
      <c r="F131" s="3" t="str">
        <f t="shared" ref="F131:F154" si="17">IF(I131="B", $H$127/C131*$F$127,IF(E131&lt;=C131,$I$127,IF(E131&gt;C131,SUM($H$127/C131*$F$127,0,ROUNDUP(,0)))))</f>
        <v>NO BET</v>
      </c>
      <c r="G131" s="78"/>
      <c r="H131" s="72">
        <f>IF(F131="NO BET",0,IF(G131&gt;1,F131*-1,IF(G131=1,SUM(F131*E131-F131,0))))</f>
        <v>0</v>
      </c>
      <c r="J131" s="53"/>
      <c r="K131" s="53"/>
      <c r="L131" s="83">
        <v>0</v>
      </c>
      <c r="M131" s="78"/>
      <c r="N131" s="53">
        <v>1</v>
      </c>
      <c r="O131" s="40"/>
      <c r="P131" s="41">
        <v>0</v>
      </c>
      <c r="Q131" s="41">
        <v>0</v>
      </c>
      <c r="R131" s="55">
        <v>0</v>
      </c>
      <c r="S131" s="55">
        <v>0</v>
      </c>
      <c r="T131" s="55">
        <v>0</v>
      </c>
      <c r="U131" s="45"/>
      <c r="V131" s="140"/>
    </row>
    <row r="132" spans="1:22" ht="15" hidden="1" customHeight="1" x14ac:dyDescent="0.25">
      <c r="A132" s="143">
        <v>2</v>
      </c>
      <c r="B132" s="31"/>
      <c r="C132" s="26">
        <v>0</v>
      </c>
      <c r="D132" s="27">
        <v>0</v>
      </c>
      <c r="E132" s="70">
        <f t="shared" ref="E132:E154" si="18">D132</f>
        <v>0</v>
      </c>
      <c r="F132" s="3" t="str">
        <f t="shared" si="17"/>
        <v>NO BET</v>
      </c>
      <c r="G132" s="78"/>
      <c r="H132" s="72">
        <f t="shared" ref="H132:H154" si="19">IF(F132="NO BET",0,IF(G132&gt;1,F132*-1,IF(G132=1,SUM(F132*E132-F132,0))))</f>
        <v>0</v>
      </c>
      <c r="J132" s="45"/>
      <c r="K132" s="45"/>
      <c r="L132" s="83">
        <f t="shared" ref="L132:L154" si="20">SUM(I132*J132*K132)</f>
        <v>0</v>
      </c>
      <c r="M132" s="77"/>
      <c r="N132" s="144">
        <v>2</v>
      </c>
      <c r="O132" s="42"/>
      <c r="P132" s="41">
        <v>0</v>
      </c>
      <c r="Q132" s="41">
        <v>0</v>
      </c>
      <c r="R132" s="49">
        <v>0</v>
      </c>
      <c r="S132" s="49">
        <v>0</v>
      </c>
      <c r="T132" s="49">
        <v>0</v>
      </c>
      <c r="U132" s="45"/>
      <c r="V132" s="140"/>
    </row>
    <row r="133" spans="1:22" ht="15" hidden="1" customHeight="1" x14ac:dyDescent="0.25">
      <c r="A133" s="143">
        <v>3</v>
      </c>
      <c r="B133" s="31"/>
      <c r="C133" s="22">
        <v>0</v>
      </c>
      <c r="D133" s="23">
        <v>0</v>
      </c>
      <c r="E133" s="70">
        <f t="shared" si="18"/>
        <v>0</v>
      </c>
      <c r="F133" s="3" t="str">
        <f t="shared" si="17"/>
        <v>NO BET</v>
      </c>
      <c r="G133" s="78"/>
      <c r="H133" s="72">
        <f t="shared" si="19"/>
        <v>0</v>
      </c>
      <c r="J133" s="45"/>
      <c r="K133" s="45"/>
      <c r="L133" s="83">
        <f t="shared" si="20"/>
        <v>0</v>
      </c>
      <c r="M133" s="77"/>
      <c r="N133" s="144">
        <v>3</v>
      </c>
      <c r="O133" s="42"/>
      <c r="P133" s="41">
        <v>0</v>
      </c>
      <c r="Q133" s="41">
        <v>0</v>
      </c>
      <c r="R133" s="49">
        <v>0</v>
      </c>
      <c r="S133" s="49">
        <v>0</v>
      </c>
      <c r="T133" s="49">
        <v>0</v>
      </c>
      <c r="U133" s="45"/>
      <c r="V133" s="140"/>
    </row>
    <row r="134" spans="1:22" ht="15" hidden="1" customHeight="1" x14ac:dyDescent="0.25">
      <c r="A134" s="143">
        <v>4</v>
      </c>
      <c r="B134" s="31"/>
      <c r="C134" s="22">
        <v>0</v>
      </c>
      <c r="D134" s="23">
        <v>0</v>
      </c>
      <c r="E134" s="70">
        <f t="shared" si="18"/>
        <v>0</v>
      </c>
      <c r="F134" s="3" t="str">
        <f t="shared" si="17"/>
        <v>NO BET</v>
      </c>
      <c r="G134" s="78"/>
      <c r="H134" s="72">
        <f t="shared" si="19"/>
        <v>0</v>
      </c>
      <c r="J134" s="45"/>
      <c r="K134" s="45"/>
      <c r="L134" s="83">
        <f t="shared" si="20"/>
        <v>0</v>
      </c>
      <c r="M134" s="78"/>
      <c r="N134" s="144">
        <v>4</v>
      </c>
      <c r="O134" s="42"/>
      <c r="P134" s="41">
        <v>0</v>
      </c>
      <c r="Q134" s="41">
        <v>0</v>
      </c>
      <c r="R134" s="49">
        <v>0</v>
      </c>
      <c r="S134" s="49">
        <v>0</v>
      </c>
      <c r="T134" s="49">
        <v>0</v>
      </c>
      <c r="U134" s="45"/>
      <c r="V134" s="140"/>
    </row>
    <row r="135" spans="1:22" ht="15" hidden="1" customHeight="1" x14ac:dyDescent="0.25">
      <c r="A135" s="143">
        <v>5</v>
      </c>
      <c r="B135" s="31"/>
      <c r="C135" s="22">
        <v>0</v>
      </c>
      <c r="D135" s="23">
        <v>0</v>
      </c>
      <c r="E135" s="70">
        <f t="shared" si="18"/>
        <v>0</v>
      </c>
      <c r="F135" s="3" t="str">
        <f t="shared" si="17"/>
        <v>NO BET</v>
      </c>
      <c r="G135" s="78"/>
      <c r="H135" s="72">
        <f t="shared" si="19"/>
        <v>0</v>
      </c>
      <c r="J135" s="45"/>
      <c r="K135" s="45"/>
      <c r="L135" s="83">
        <f t="shared" si="20"/>
        <v>0</v>
      </c>
      <c r="M135" s="78"/>
      <c r="N135" s="144">
        <v>5</v>
      </c>
      <c r="O135" s="42"/>
      <c r="P135" s="41">
        <v>0</v>
      </c>
      <c r="Q135" s="41">
        <v>0</v>
      </c>
      <c r="R135" s="49">
        <v>0</v>
      </c>
      <c r="S135" s="49">
        <v>0</v>
      </c>
      <c r="T135" s="49">
        <v>0</v>
      </c>
      <c r="U135" s="45"/>
      <c r="V135" s="140"/>
    </row>
    <row r="136" spans="1:22" ht="15" hidden="1" customHeight="1" x14ac:dyDescent="0.25">
      <c r="A136" s="143">
        <v>6</v>
      </c>
      <c r="B136" s="31"/>
      <c r="C136" s="22">
        <v>0</v>
      </c>
      <c r="D136" s="23">
        <v>0</v>
      </c>
      <c r="E136" s="70">
        <f t="shared" si="18"/>
        <v>0</v>
      </c>
      <c r="F136" s="3" t="str">
        <f t="shared" si="17"/>
        <v>NO BET</v>
      </c>
      <c r="G136" s="78"/>
      <c r="H136" s="72">
        <f t="shared" si="19"/>
        <v>0</v>
      </c>
      <c r="J136" s="45"/>
      <c r="K136" s="45"/>
      <c r="L136" s="83">
        <f t="shared" si="20"/>
        <v>0</v>
      </c>
      <c r="M136" s="78"/>
      <c r="N136" s="144">
        <v>6</v>
      </c>
      <c r="O136" s="42"/>
      <c r="P136" s="41">
        <v>0</v>
      </c>
      <c r="Q136" s="41">
        <v>0</v>
      </c>
      <c r="R136" s="49">
        <v>0</v>
      </c>
      <c r="S136" s="49">
        <v>0</v>
      </c>
      <c r="T136" s="49">
        <v>0</v>
      </c>
      <c r="U136" s="45"/>
      <c r="V136" s="140"/>
    </row>
    <row r="137" spans="1:22" ht="15" hidden="1" customHeight="1" x14ac:dyDescent="0.25">
      <c r="A137" s="143">
        <v>7</v>
      </c>
      <c r="B137" s="31"/>
      <c r="C137" s="26">
        <v>0</v>
      </c>
      <c r="D137" s="27">
        <v>0</v>
      </c>
      <c r="E137" s="70">
        <f t="shared" si="18"/>
        <v>0</v>
      </c>
      <c r="F137" s="3" t="str">
        <f t="shared" si="17"/>
        <v>NO BET</v>
      </c>
      <c r="G137" s="78"/>
      <c r="H137" s="72">
        <f t="shared" si="19"/>
        <v>0</v>
      </c>
      <c r="I137" s="2"/>
      <c r="J137" s="45"/>
      <c r="K137" s="45"/>
      <c r="L137" s="83">
        <f t="shared" si="20"/>
        <v>0</v>
      </c>
      <c r="M137" s="78"/>
      <c r="N137" s="144">
        <v>7</v>
      </c>
      <c r="O137" s="42"/>
      <c r="P137" s="41">
        <v>0</v>
      </c>
      <c r="Q137" s="41">
        <v>0</v>
      </c>
      <c r="R137" s="49">
        <v>0</v>
      </c>
      <c r="S137" s="49">
        <v>0</v>
      </c>
      <c r="T137" s="49">
        <v>0</v>
      </c>
      <c r="U137" s="45"/>
      <c r="V137" s="140"/>
    </row>
    <row r="138" spans="1:22" ht="15" hidden="1" customHeight="1" x14ac:dyDescent="0.25">
      <c r="A138" s="143">
        <v>8</v>
      </c>
      <c r="B138" s="31"/>
      <c r="C138" s="22">
        <v>0</v>
      </c>
      <c r="D138" s="23">
        <v>0</v>
      </c>
      <c r="E138" s="70">
        <f t="shared" si="18"/>
        <v>0</v>
      </c>
      <c r="F138" s="3" t="str">
        <f t="shared" si="17"/>
        <v>NO BET</v>
      </c>
      <c r="G138" s="78"/>
      <c r="H138" s="72">
        <f t="shared" si="19"/>
        <v>0</v>
      </c>
      <c r="J138" s="45"/>
      <c r="K138" s="45"/>
      <c r="L138" s="83">
        <f t="shared" si="20"/>
        <v>0</v>
      </c>
      <c r="M138" s="78"/>
      <c r="N138" s="144">
        <v>8</v>
      </c>
      <c r="O138" s="42"/>
      <c r="P138" s="41">
        <v>0</v>
      </c>
      <c r="Q138" s="41">
        <v>0</v>
      </c>
      <c r="R138" s="49">
        <v>0</v>
      </c>
      <c r="S138" s="49">
        <v>0</v>
      </c>
      <c r="T138" s="49">
        <v>0</v>
      </c>
      <c r="U138" s="45"/>
      <c r="V138" s="140"/>
    </row>
    <row r="139" spans="1:22" ht="15" hidden="1" customHeight="1" x14ac:dyDescent="0.25">
      <c r="A139" s="143">
        <v>9</v>
      </c>
      <c r="B139" s="31"/>
      <c r="C139" s="22">
        <v>0</v>
      </c>
      <c r="D139" s="23">
        <v>0</v>
      </c>
      <c r="E139" s="70">
        <f t="shared" si="18"/>
        <v>0</v>
      </c>
      <c r="F139" s="3" t="str">
        <f t="shared" si="17"/>
        <v>NO BET</v>
      </c>
      <c r="G139" s="78"/>
      <c r="H139" s="72">
        <f t="shared" si="19"/>
        <v>0</v>
      </c>
      <c r="J139" s="45"/>
      <c r="K139" s="45"/>
      <c r="L139" s="83">
        <f t="shared" si="20"/>
        <v>0</v>
      </c>
      <c r="M139" s="78"/>
      <c r="N139" s="144">
        <v>9</v>
      </c>
      <c r="O139" s="42"/>
      <c r="P139" s="41">
        <v>0</v>
      </c>
      <c r="Q139" s="41">
        <v>0</v>
      </c>
      <c r="R139" s="49">
        <v>0</v>
      </c>
      <c r="S139" s="49">
        <v>0</v>
      </c>
      <c r="T139" s="49">
        <v>0</v>
      </c>
      <c r="U139" s="45"/>
      <c r="V139" s="140"/>
    </row>
    <row r="140" spans="1:22" ht="15" hidden="1" customHeight="1" x14ac:dyDescent="0.25">
      <c r="A140" s="143">
        <v>10</v>
      </c>
      <c r="B140" s="31"/>
      <c r="C140" s="22">
        <v>0</v>
      </c>
      <c r="D140" s="23">
        <v>0</v>
      </c>
      <c r="E140" s="70">
        <f t="shared" si="18"/>
        <v>0</v>
      </c>
      <c r="F140" s="3" t="str">
        <f t="shared" si="17"/>
        <v>NO BET</v>
      </c>
      <c r="G140" s="78"/>
      <c r="H140" s="72">
        <f t="shared" si="19"/>
        <v>0</v>
      </c>
      <c r="J140" s="45"/>
      <c r="K140" s="45"/>
      <c r="L140" s="84">
        <f t="shared" si="20"/>
        <v>0</v>
      </c>
      <c r="M140" s="78"/>
      <c r="N140" s="144">
        <v>10</v>
      </c>
      <c r="O140" s="42"/>
      <c r="P140" s="41">
        <v>0</v>
      </c>
      <c r="Q140" s="41">
        <v>0</v>
      </c>
      <c r="R140" s="49">
        <v>0</v>
      </c>
      <c r="S140" s="49">
        <v>0</v>
      </c>
      <c r="T140" s="49">
        <v>0</v>
      </c>
      <c r="U140" s="45"/>
      <c r="V140" s="140"/>
    </row>
    <row r="141" spans="1:22" ht="15" hidden="1" customHeight="1" x14ac:dyDescent="0.25">
      <c r="A141" s="143">
        <v>11</v>
      </c>
      <c r="B141" s="31"/>
      <c r="C141" s="22">
        <v>0</v>
      </c>
      <c r="D141" s="23">
        <v>0</v>
      </c>
      <c r="E141" s="70">
        <f t="shared" si="18"/>
        <v>0</v>
      </c>
      <c r="F141" s="3" t="str">
        <f t="shared" si="17"/>
        <v>NO BET</v>
      </c>
      <c r="G141" s="78"/>
      <c r="H141" s="72">
        <f t="shared" si="19"/>
        <v>0</v>
      </c>
      <c r="J141" s="45"/>
      <c r="K141" s="45"/>
      <c r="L141" s="84">
        <f t="shared" si="20"/>
        <v>0</v>
      </c>
      <c r="M141" s="78"/>
      <c r="N141" s="144">
        <v>11</v>
      </c>
      <c r="O141" s="42"/>
      <c r="P141" s="41">
        <v>0</v>
      </c>
      <c r="Q141" s="41">
        <v>0</v>
      </c>
      <c r="R141" s="49">
        <v>0</v>
      </c>
      <c r="S141" s="49">
        <v>0</v>
      </c>
      <c r="T141" s="49">
        <v>0</v>
      </c>
      <c r="U141" s="45"/>
      <c r="V141" s="140"/>
    </row>
    <row r="142" spans="1:22" ht="15" hidden="1" customHeight="1" x14ac:dyDescent="0.25">
      <c r="A142" s="143">
        <v>12</v>
      </c>
      <c r="B142" s="31"/>
      <c r="C142" s="22">
        <v>0</v>
      </c>
      <c r="D142" s="23">
        <v>0</v>
      </c>
      <c r="E142" s="70">
        <f t="shared" si="18"/>
        <v>0</v>
      </c>
      <c r="F142" s="3" t="str">
        <f t="shared" si="17"/>
        <v>NO BET</v>
      </c>
      <c r="G142" s="78"/>
      <c r="H142" s="72">
        <f t="shared" si="19"/>
        <v>0</v>
      </c>
      <c r="J142" s="45"/>
      <c r="K142" s="45"/>
      <c r="L142" s="84">
        <f t="shared" si="20"/>
        <v>0</v>
      </c>
      <c r="M142" s="78"/>
      <c r="N142" s="144">
        <v>12</v>
      </c>
      <c r="O142" s="43"/>
      <c r="P142" s="41">
        <v>0</v>
      </c>
      <c r="Q142" s="41">
        <v>0</v>
      </c>
      <c r="R142" s="49">
        <v>0</v>
      </c>
      <c r="S142" s="49">
        <v>0</v>
      </c>
      <c r="T142" s="49">
        <v>0</v>
      </c>
      <c r="U142" s="45"/>
      <c r="V142" s="140"/>
    </row>
    <row r="143" spans="1:22" ht="15" hidden="1" customHeight="1" x14ac:dyDescent="0.25">
      <c r="A143" s="143">
        <v>13</v>
      </c>
      <c r="B143" s="31"/>
      <c r="C143" s="22">
        <v>0</v>
      </c>
      <c r="D143" s="23">
        <v>0</v>
      </c>
      <c r="E143" s="70">
        <f t="shared" si="18"/>
        <v>0</v>
      </c>
      <c r="F143" s="3" t="str">
        <f t="shared" si="17"/>
        <v>NO BET</v>
      </c>
      <c r="G143" s="78"/>
      <c r="H143" s="72">
        <f t="shared" si="19"/>
        <v>0</v>
      </c>
      <c r="J143" s="45"/>
      <c r="K143" s="45"/>
      <c r="L143" s="84">
        <f t="shared" si="20"/>
        <v>0</v>
      </c>
      <c r="M143" s="78"/>
      <c r="N143" s="144">
        <v>13</v>
      </c>
      <c r="O143" s="43"/>
      <c r="P143" s="41">
        <v>0</v>
      </c>
      <c r="Q143" s="41">
        <v>0</v>
      </c>
      <c r="R143" s="49">
        <v>0</v>
      </c>
      <c r="S143" s="49">
        <v>0</v>
      </c>
      <c r="T143" s="49">
        <v>0</v>
      </c>
      <c r="U143" s="45"/>
      <c r="V143" s="140"/>
    </row>
    <row r="144" spans="1:22" ht="15" hidden="1" customHeight="1" x14ac:dyDescent="0.25">
      <c r="A144" s="143">
        <v>14</v>
      </c>
      <c r="B144" s="31"/>
      <c r="C144" s="22">
        <v>0</v>
      </c>
      <c r="D144" s="23">
        <v>0</v>
      </c>
      <c r="E144" s="70">
        <f t="shared" si="18"/>
        <v>0</v>
      </c>
      <c r="F144" s="3" t="str">
        <f t="shared" si="17"/>
        <v>NO BET</v>
      </c>
      <c r="G144" s="78"/>
      <c r="H144" s="72">
        <f t="shared" si="19"/>
        <v>0</v>
      </c>
      <c r="J144" s="45"/>
      <c r="K144" s="45"/>
      <c r="L144" s="84">
        <f t="shared" si="20"/>
        <v>0</v>
      </c>
      <c r="M144" s="78" t="s">
        <v>11</v>
      </c>
      <c r="N144" s="144">
        <v>14</v>
      </c>
      <c r="O144" s="43"/>
      <c r="P144" s="41">
        <v>0</v>
      </c>
      <c r="Q144" s="41">
        <v>0</v>
      </c>
      <c r="R144" s="49">
        <v>0</v>
      </c>
      <c r="S144" s="49">
        <v>0</v>
      </c>
      <c r="T144" s="49">
        <v>0</v>
      </c>
      <c r="U144" s="45"/>
      <c r="V144" s="140"/>
    </row>
    <row r="145" spans="1:22" ht="15" hidden="1" customHeight="1" x14ac:dyDescent="0.25">
      <c r="A145" s="143">
        <v>15</v>
      </c>
      <c r="B145" s="31"/>
      <c r="C145" s="26">
        <v>0</v>
      </c>
      <c r="D145" s="27">
        <v>0</v>
      </c>
      <c r="E145" s="70">
        <f t="shared" si="18"/>
        <v>0</v>
      </c>
      <c r="F145" s="3" t="str">
        <f t="shared" si="17"/>
        <v>NO BET</v>
      </c>
      <c r="G145" s="78"/>
      <c r="H145" s="72">
        <f t="shared" si="19"/>
        <v>0</v>
      </c>
      <c r="J145" s="53"/>
      <c r="K145" s="53"/>
      <c r="L145" s="84">
        <f t="shared" si="20"/>
        <v>0</v>
      </c>
      <c r="M145" s="78"/>
      <c r="N145" s="53">
        <v>15</v>
      </c>
      <c r="O145" s="43"/>
      <c r="P145" s="41">
        <v>0</v>
      </c>
      <c r="Q145" s="41">
        <v>0</v>
      </c>
      <c r="R145" s="55">
        <v>0</v>
      </c>
      <c r="S145" s="55">
        <v>0</v>
      </c>
      <c r="T145" s="55">
        <v>0</v>
      </c>
      <c r="U145" s="45"/>
      <c r="V145" s="140"/>
    </row>
    <row r="146" spans="1:22" ht="15" hidden="1" customHeight="1" x14ac:dyDescent="0.3">
      <c r="A146" s="143">
        <v>16</v>
      </c>
      <c r="B146" s="31"/>
      <c r="C146" s="22">
        <v>0</v>
      </c>
      <c r="D146" s="23">
        <v>0</v>
      </c>
      <c r="E146" s="70">
        <f t="shared" si="18"/>
        <v>0</v>
      </c>
      <c r="F146" s="3" t="str">
        <f t="shared" si="17"/>
        <v>NO BET</v>
      </c>
      <c r="G146" s="78"/>
      <c r="H146" s="72">
        <f t="shared" si="19"/>
        <v>0</v>
      </c>
      <c r="J146" s="45"/>
      <c r="K146" s="45"/>
      <c r="L146" s="84">
        <f t="shared" si="20"/>
        <v>0</v>
      </c>
      <c r="M146" s="78"/>
      <c r="N146" s="144">
        <v>16</v>
      </c>
      <c r="O146" s="44"/>
      <c r="P146" s="41">
        <v>0</v>
      </c>
      <c r="Q146" s="41">
        <v>0</v>
      </c>
      <c r="R146" s="49">
        <v>0</v>
      </c>
      <c r="S146" s="49">
        <v>0</v>
      </c>
      <c r="T146" s="49">
        <v>0</v>
      </c>
      <c r="U146" s="45"/>
      <c r="V146" s="140"/>
    </row>
    <row r="147" spans="1:22" ht="15" hidden="1" customHeight="1" x14ac:dyDescent="0.3">
      <c r="A147" s="143">
        <v>17</v>
      </c>
      <c r="B147" s="31"/>
      <c r="C147" s="22">
        <v>0</v>
      </c>
      <c r="D147" s="23">
        <v>0</v>
      </c>
      <c r="E147" s="70">
        <f t="shared" si="18"/>
        <v>0</v>
      </c>
      <c r="F147" s="3" t="str">
        <f t="shared" si="17"/>
        <v>NO BET</v>
      </c>
      <c r="G147" s="78"/>
      <c r="H147" s="72">
        <f t="shared" si="19"/>
        <v>0</v>
      </c>
      <c r="J147" s="45"/>
      <c r="K147" s="45"/>
      <c r="L147" s="84">
        <f t="shared" si="20"/>
        <v>0</v>
      </c>
      <c r="M147" s="78"/>
      <c r="N147" s="144">
        <v>17</v>
      </c>
      <c r="O147" s="44"/>
      <c r="P147" s="41">
        <v>0</v>
      </c>
      <c r="Q147" s="41">
        <v>0</v>
      </c>
      <c r="R147" s="49">
        <v>0</v>
      </c>
      <c r="S147" s="49">
        <v>0</v>
      </c>
      <c r="T147" s="49">
        <v>0</v>
      </c>
      <c r="U147" s="45"/>
      <c r="V147" s="140"/>
    </row>
    <row r="148" spans="1:22" ht="15" hidden="1" customHeight="1" x14ac:dyDescent="0.3">
      <c r="A148" s="143">
        <v>18</v>
      </c>
      <c r="B148" s="31"/>
      <c r="C148" s="22">
        <v>0</v>
      </c>
      <c r="D148" s="23">
        <v>0</v>
      </c>
      <c r="E148" s="70">
        <f t="shared" si="18"/>
        <v>0</v>
      </c>
      <c r="F148" s="3" t="str">
        <f t="shared" si="17"/>
        <v>NO BET</v>
      </c>
      <c r="G148" s="78"/>
      <c r="H148" s="72">
        <f t="shared" si="19"/>
        <v>0</v>
      </c>
      <c r="J148" s="45"/>
      <c r="K148" s="45"/>
      <c r="L148" s="84">
        <f t="shared" si="20"/>
        <v>0</v>
      </c>
      <c r="M148" s="78"/>
      <c r="N148" s="144">
        <v>18</v>
      </c>
      <c r="O148" s="44"/>
      <c r="P148" s="41">
        <v>0</v>
      </c>
      <c r="Q148" s="41">
        <v>0</v>
      </c>
      <c r="R148" s="49">
        <v>0</v>
      </c>
      <c r="S148" s="49">
        <v>0</v>
      </c>
      <c r="T148" s="49">
        <v>0</v>
      </c>
      <c r="U148" s="45"/>
      <c r="V148" s="140"/>
    </row>
    <row r="149" spans="1:22" ht="15" hidden="1" customHeight="1" x14ac:dyDescent="0.3">
      <c r="A149" s="143">
        <v>19</v>
      </c>
      <c r="B149" s="31"/>
      <c r="C149" s="22">
        <v>0</v>
      </c>
      <c r="D149" s="23">
        <v>0</v>
      </c>
      <c r="E149" s="70">
        <f t="shared" si="18"/>
        <v>0</v>
      </c>
      <c r="F149" s="3" t="str">
        <f t="shared" si="17"/>
        <v>NO BET</v>
      </c>
      <c r="G149" s="78"/>
      <c r="H149" s="72">
        <f t="shared" si="19"/>
        <v>0</v>
      </c>
      <c r="J149" s="45"/>
      <c r="K149" s="45"/>
      <c r="L149" s="84">
        <f t="shared" si="20"/>
        <v>0</v>
      </c>
      <c r="M149" s="78"/>
      <c r="N149" s="144">
        <v>19</v>
      </c>
      <c r="O149" s="44"/>
      <c r="P149" s="41">
        <v>0</v>
      </c>
      <c r="Q149" s="41">
        <v>0</v>
      </c>
      <c r="R149" s="49">
        <v>0</v>
      </c>
      <c r="S149" s="49">
        <v>0</v>
      </c>
      <c r="T149" s="49">
        <v>0</v>
      </c>
      <c r="U149" s="45"/>
      <c r="V149" s="140"/>
    </row>
    <row r="150" spans="1:22" ht="15" hidden="1" customHeight="1" x14ac:dyDescent="0.3">
      <c r="A150" s="143">
        <v>20</v>
      </c>
      <c r="B150" s="31"/>
      <c r="C150" s="22">
        <v>0</v>
      </c>
      <c r="D150" s="23">
        <v>0</v>
      </c>
      <c r="E150" s="70">
        <f t="shared" si="18"/>
        <v>0</v>
      </c>
      <c r="F150" s="3" t="str">
        <f t="shared" si="17"/>
        <v>NO BET</v>
      </c>
      <c r="G150" s="78"/>
      <c r="H150" s="72">
        <f t="shared" si="19"/>
        <v>0</v>
      </c>
      <c r="I150" s="2"/>
      <c r="J150" s="45"/>
      <c r="K150" s="45"/>
      <c r="L150" s="84">
        <f t="shared" si="20"/>
        <v>0</v>
      </c>
      <c r="M150" s="78"/>
      <c r="N150" s="144">
        <v>20</v>
      </c>
      <c r="O150" s="44"/>
      <c r="P150" s="41">
        <v>0</v>
      </c>
      <c r="Q150" s="41">
        <v>0</v>
      </c>
      <c r="R150" s="49">
        <v>0</v>
      </c>
      <c r="S150" s="49">
        <v>0</v>
      </c>
      <c r="T150" s="49">
        <v>0</v>
      </c>
      <c r="U150" s="45"/>
      <c r="V150" s="140"/>
    </row>
    <row r="151" spans="1:22" ht="15" hidden="1" customHeight="1" x14ac:dyDescent="0.3">
      <c r="A151" s="143">
        <v>21</v>
      </c>
      <c r="B151" s="31"/>
      <c r="C151" s="22">
        <v>0</v>
      </c>
      <c r="D151" s="23">
        <v>0</v>
      </c>
      <c r="E151" s="70">
        <f t="shared" si="18"/>
        <v>0</v>
      </c>
      <c r="F151" s="3" t="str">
        <f t="shared" si="17"/>
        <v>NO BET</v>
      </c>
      <c r="G151" s="78"/>
      <c r="H151" s="72">
        <f t="shared" si="19"/>
        <v>0</v>
      </c>
      <c r="J151" s="45"/>
      <c r="K151" s="45"/>
      <c r="L151" s="84">
        <f t="shared" si="20"/>
        <v>0</v>
      </c>
      <c r="M151" s="77"/>
      <c r="N151" s="144">
        <v>21</v>
      </c>
      <c r="O151" s="44"/>
      <c r="P151" s="41">
        <v>0</v>
      </c>
      <c r="Q151" s="41">
        <v>0</v>
      </c>
      <c r="R151" s="49">
        <v>0</v>
      </c>
      <c r="S151" s="49">
        <v>0</v>
      </c>
      <c r="T151" s="49">
        <v>0</v>
      </c>
      <c r="U151" s="45"/>
      <c r="V151" s="140"/>
    </row>
    <row r="152" spans="1:22" ht="15" hidden="1" customHeight="1" x14ac:dyDescent="0.3">
      <c r="A152" s="143">
        <v>22</v>
      </c>
      <c r="B152" s="31"/>
      <c r="C152" s="26">
        <v>0</v>
      </c>
      <c r="D152" s="27">
        <v>0</v>
      </c>
      <c r="E152" s="70">
        <f t="shared" si="18"/>
        <v>0</v>
      </c>
      <c r="F152" s="3" t="str">
        <f t="shared" si="17"/>
        <v>NO BET</v>
      </c>
      <c r="G152" s="78"/>
      <c r="H152" s="72">
        <f t="shared" si="19"/>
        <v>0</v>
      </c>
      <c r="J152" s="45"/>
      <c r="K152" s="45"/>
      <c r="L152" s="84">
        <f t="shared" si="20"/>
        <v>0</v>
      </c>
      <c r="M152" s="78"/>
      <c r="N152" s="144">
        <v>22</v>
      </c>
      <c r="O152" s="44"/>
      <c r="P152" s="41">
        <v>0</v>
      </c>
      <c r="Q152" s="41">
        <v>0</v>
      </c>
      <c r="R152" s="49">
        <v>0</v>
      </c>
      <c r="S152" s="49">
        <v>0</v>
      </c>
      <c r="T152" s="49">
        <v>0</v>
      </c>
      <c r="U152" s="45"/>
      <c r="V152" s="140"/>
    </row>
    <row r="153" spans="1:22" ht="15" hidden="1" customHeight="1" x14ac:dyDescent="0.3">
      <c r="A153" s="143">
        <v>23</v>
      </c>
      <c r="B153" s="31"/>
      <c r="C153" s="22">
        <v>0</v>
      </c>
      <c r="D153" s="23">
        <v>0</v>
      </c>
      <c r="E153" s="70">
        <f t="shared" si="18"/>
        <v>0</v>
      </c>
      <c r="F153" s="3" t="str">
        <f t="shared" si="17"/>
        <v>NO BET</v>
      </c>
      <c r="G153" s="78"/>
      <c r="H153" s="72">
        <f t="shared" si="19"/>
        <v>0</v>
      </c>
      <c r="J153" s="45"/>
      <c r="K153" s="45"/>
      <c r="L153" s="84">
        <f t="shared" si="20"/>
        <v>0</v>
      </c>
      <c r="M153" s="78"/>
      <c r="N153" s="144">
        <v>23</v>
      </c>
      <c r="O153" s="44"/>
      <c r="P153" s="41">
        <v>0</v>
      </c>
      <c r="Q153" s="41">
        <v>0</v>
      </c>
      <c r="R153" s="49">
        <v>0</v>
      </c>
      <c r="S153" s="49">
        <v>0</v>
      </c>
      <c r="T153" s="49">
        <v>0</v>
      </c>
      <c r="U153" s="45"/>
      <c r="V153" s="140"/>
    </row>
    <row r="154" spans="1:22" ht="15" hidden="1" customHeight="1" x14ac:dyDescent="0.3">
      <c r="A154" s="143">
        <v>24</v>
      </c>
      <c r="B154" s="31"/>
      <c r="C154" s="22">
        <v>0</v>
      </c>
      <c r="D154" s="23">
        <v>0</v>
      </c>
      <c r="E154" s="70">
        <f t="shared" si="18"/>
        <v>0</v>
      </c>
      <c r="F154" s="3" t="str">
        <f t="shared" si="17"/>
        <v>NO BET</v>
      </c>
      <c r="G154" s="78"/>
      <c r="H154" s="72">
        <f t="shared" si="19"/>
        <v>0</v>
      </c>
      <c r="J154" s="45"/>
      <c r="K154" s="45"/>
      <c r="L154" s="84">
        <f t="shared" si="20"/>
        <v>0</v>
      </c>
      <c r="M154" s="78"/>
      <c r="N154" s="144">
        <v>24</v>
      </c>
      <c r="O154" s="44"/>
      <c r="P154" s="41">
        <v>0</v>
      </c>
      <c r="Q154" s="41">
        <v>0</v>
      </c>
      <c r="R154" s="49">
        <v>0</v>
      </c>
      <c r="S154" s="49">
        <v>0</v>
      </c>
      <c r="T154" s="49">
        <v>0</v>
      </c>
      <c r="U154" s="45"/>
      <c r="V154" s="140"/>
    </row>
    <row r="155" spans="1:22" ht="15" hidden="1" customHeight="1" x14ac:dyDescent="0.25">
      <c r="N155" s="314"/>
      <c r="O155" s="314"/>
      <c r="P155" s="314"/>
      <c r="Q155" s="314"/>
      <c r="R155" s="314"/>
      <c r="S155" s="314"/>
      <c r="T155" s="314"/>
    </row>
    <row r="156" spans="1:22" ht="15" hidden="1" customHeight="1" x14ac:dyDescent="0.25">
      <c r="A156" s="24"/>
      <c r="B156" s="137" t="s">
        <v>40</v>
      </c>
      <c r="C156" s="2"/>
      <c r="D156" s="4"/>
      <c r="E156" s="5" t="s">
        <v>9</v>
      </c>
      <c r="F156" s="6">
        <f>SUM(F131:F154)</f>
        <v>0</v>
      </c>
      <c r="G156" s="7" t="s">
        <v>10</v>
      </c>
      <c r="H156" s="6">
        <f>SUM(H131:H155)</f>
        <v>0</v>
      </c>
      <c r="N156" s="56"/>
      <c r="O156" s="56"/>
      <c r="P156" s="56"/>
      <c r="Q156" s="56"/>
      <c r="R156" s="56"/>
      <c r="S156" s="138" t="s">
        <v>19</v>
      </c>
      <c r="T156" s="139"/>
      <c r="U156" s="141"/>
    </row>
    <row r="157" spans="1:22" ht="15" hidden="1" customHeight="1" x14ac:dyDescent="0.25">
      <c r="A157" s="81"/>
      <c r="B157" s="81"/>
      <c r="C157" s="13"/>
      <c r="D157" s="18"/>
      <c r="E157" s="82"/>
      <c r="F157" s="14"/>
      <c r="G157" s="78"/>
      <c r="H157" s="81"/>
      <c r="M157" s="2"/>
      <c r="N157" s="19"/>
    </row>
    <row r="158" spans="1:22" ht="15" hidden="1" customHeight="1" x14ac:dyDescent="0.25">
      <c r="A158" s="10" t="s">
        <v>4</v>
      </c>
      <c r="B158" s="10"/>
      <c r="C158" s="35"/>
      <c r="D158" s="10" t="s">
        <v>13</v>
      </c>
      <c r="E158" s="321" t="s">
        <v>8</v>
      </c>
      <c r="F158" s="322">
        <v>0.9</v>
      </c>
      <c r="G158" s="323" t="s">
        <v>2</v>
      </c>
      <c r="H158" s="324">
        <v>100</v>
      </c>
      <c r="I158" s="328" t="s">
        <v>1</v>
      </c>
      <c r="J158" s="318" t="s">
        <v>18</v>
      </c>
      <c r="K158" s="318" t="s">
        <v>18</v>
      </c>
      <c r="L158" s="9"/>
      <c r="M158" s="317"/>
      <c r="N158" s="10" t="s">
        <v>4</v>
      </c>
      <c r="O158" s="32"/>
      <c r="P158" s="32"/>
      <c r="Q158" s="32"/>
      <c r="R158" s="32"/>
      <c r="S158" s="32"/>
      <c r="T158" s="32"/>
      <c r="U158" s="146" t="s">
        <v>45</v>
      </c>
    </row>
    <row r="159" spans="1:22" ht="15" hidden="1" customHeight="1" x14ac:dyDescent="0.25">
      <c r="A159" s="8" t="s">
        <v>5</v>
      </c>
      <c r="B159" s="48">
        <v>7</v>
      </c>
      <c r="C159" s="9"/>
      <c r="D159" s="9"/>
      <c r="E159" s="321"/>
      <c r="F159" s="322"/>
      <c r="G159" s="323"/>
      <c r="H159" s="324"/>
      <c r="I159" s="328"/>
      <c r="J159" s="318"/>
      <c r="K159" s="318"/>
      <c r="L159" s="8"/>
      <c r="M159" s="317"/>
      <c r="N159" s="8" t="s">
        <v>5</v>
      </c>
      <c r="O159" s="57">
        <v>6</v>
      </c>
      <c r="P159" s="34"/>
      <c r="Q159" s="34"/>
      <c r="R159" s="34"/>
      <c r="S159" s="34"/>
      <c r="T159" s="34"/>
      <c r="U159" s="146" t="s">
        <v>46</v>
      </c>
      <c r="V159" s="2"/>
    </row>
    <row r="160" spans="1:22" ht="15" hidden="1" customHeight="1" x14ac:dyDescent="0.25">
      <c r="A160" s="9"/>
      <c r="B160" s="9"/>
      <c r="C160" s="9"/>
      <c r="D160" s="315" t="s">
        <v>23</v>
      </c>
      <c r="E160" s="320" t="s">
        <v>24</v>
      </c>
      <c r="F160" s="9"/>
      <c r="G160" s="9"/>
      <c r="H160" s="9"/>
      <c r="I160" s="315" t="s">
        <v>15</v>
      </c>
      <c r="J160" s="146" t="s">
        <v>28</v>
      </c>
      <c r="K160" s="319" t="s">
        <v>41</v>
      </c>
      <c r="L160" s="85" t="s">
        <v>25</v>
      </c>
      <c r="M160" s="317"/>
      <c r="N160" s="33"/>
      <c r="O160" s="34"/>
      <c r="P160" s="34" t="s">
        <v>61</v>
      </c>
      <c r="Q160" s="34"/>
      <c r="R160" s="34" t="s">
        <v>60</v>
      </c>
      <c r="S160" s="148"/>
      <c r="T160" s="34"/>
      <c r="U160" s="315" t="s">
        <v>47</v>
      </c>
      <c r="V160" s="2"/>
    </row>
    <row r="161" spans="1:22" ht="15" hidden="1" customHeight="1" x14ac:dyDescent="0.25">
      <c r="A161" s="1" t="s">
        <v>16</v>
      </c>
      <c r="B161" s="25"/>
      <c r="C161" s="1" t="s">
        <v>6</v>
      </c>
      <c r="D161" s="315"/>
      <c r="E161" s="320"/>
      <c r="F161" s="1" t="s">
        <v>0</v>
      </c>
      <c r="G161" s="1" t="s">
        <v>7</v>
      </c>
      <c r="H161" s="1" t="s">
        <v>3</v>
      </c>
      <c r="I161" s="315"/>
      <c r="J161" s="146" t="s">
        <v>27</v>
      </c>
      <c r="K161" s="319"/>
      <c r="L161" s="85" t="s">
        <v>26</v>
      </c>
      <c r="M161" s="317"/>
      <c r="N161" s="35" t="s">
        <v>16</v>
      </c>
      <c r="O161" s="35" t="s">
        <v>17</v>
      </c>
      <c r="P161" s="36" t="s">
        <v>65</v>
      </c>
      <c r="Q161" s="37" t="s">
        <v>66</v>
      </c>
      <c r="R161" s="37" t="s">
        <v>64</v>
      </c>
      <c r="S161" s="37" t="s">
        <v>63</v>
      </c>
      <c r="T161" s="37" t="s">
        <v>62</v>
      </c>
      <c r="U161" s="315"/>
    </row>
    <row r="162" spans="1:22" ht="15" hidden="1" customHeight="1" x14ac:dyDescent="0.25">
      <c r="A162" s="143">
        <v>1</v>
      </c>
      <c r="B162" s="31"/>
      <c r="C162" s="26">
        <v>0</v>
      </c>
      <c r="D162" s="27">
        <v>0</v>
      </c>
      <c r="E162" s="70">
        <f>D162</f>
        <v>0</v>
      </c>
      <c r="F162" s="3" t="str">
        <f t="shared" ref="F162:F185" si="21">IF(I162="B", $H$158/C162*$F$158,IF(E162&lt;=C162,$I$158,IF(E162&gt;C162,SUM($H$158/C162*$F$158,0,ROUNDUP(,0)))))</f>
        <v>NO BET</v>
      </c>
      <c r="G162" s="78"/>
      <c r="H162" s="72">
        <f>IF(F162="NO BET",0,IF(G162&gt;1,F162*-1,IF(G162=1,SUM(F162*E162-F162,0))))</f>
        <v>0</v>
      </c>
      <c r="J162" s="53"/>
      <c r="K162" s="53"/>
      <c r="L162" s="83">
        <v>0</v>
      </c>
      <c r="M162" s="78"/>
      <c r="N162" s="53">
        <v>1</v>
      </c>
      <c r="O162" s="40"/>
      <c r="P162" s="41">
        <v>0</v>
      </c>
      <c r="Q162" s="41">
        <v>0</v>
      </c>
      <c r="R162" s="55">
        <v>0</v>
      </c>
      <c r="S162" s="55">
        <v>0</v>
      </c>
      <c r="T162" s="55">
        <v>0</v>
      </c>
      <c r="U162" s="45"/>
      <c r="V162" s="140"/>
    </row>
    <row r="163" spans="1:22" ht="15" hidden="1" customHeight="1" x14ac:dyDescent="0.25">
      <c r="A163" s="143">
        <v>2</v>
      </c>
      <c r="B163" s="31"/>
      <c r="C163" s="26">
        <v>0</v>
      </c>
      <c r="D163" s="27">
        <v>0</v>
      </c>
      <c r="E163" s="70">
        <f t="shared" ref="E163:E185" si="22">D163</f>
        <v>0</v>
      </c>
      <c r="F163" s="3" t="str">
        <f t="shared" si="21"/>
        <v>NO BET</v>
      </c>
      <c r="G163" s="78"/>
      <c r="H163" s="72">
        <f t="shared" ref="H163:H185" si="23">IF(F163="NO BET",0,IF(G163&gt;1,F163*-1,IF(G163=1,SUM(F163*E163-F163,0))))</f>
        <v>0</v>
      </c>
      <c r="J163" s="45"/>
      <c r="K163" s="45"/>
      <c r="L163" s="83">
        <f t="shared" ref="L163:L185" si="24">SUM(I163*J163*K163)</f>
        <v>0</v>
      </c>
      <c r="M163" s="77"/>
      <c r="N163" s="144">
        <v>2</v>
      </c>
      <c r="O163" s="42"/>
      <c r="P163" s="41">
        <v>0</v>
      </c>
      <c r="Q163" s="41">
        <v>0</v>
      </c>
      <c r="R163" s="49">
        <v>0</v>
      </c>
      <c r="S163" s="49">
        <v>0</v>
      </c>
      <c r="T163" s="49">
        <v>0</v>
      </c>
      <c r="U163" s="45"/>
      <c r="V163" s="140"/>
    </row>
    <row r="164" spans="1:22" ht="15" hidden="1" customHeight="1" x14ac:dyDescent="0.25">
      <c r="A164" s="143">
        <v>3</v>
      </c>
      <c r="B164" s="31"/>
      <c r="C164" s="22">
        <v>0</v>
      </c>
      <c r="D164" s="23">
        <v>0</v>
      </c>
      <c r="E164" s="70">
        <f t="shared" si="22"/>
        <v>0</v>
      </c>
      <c r="F164" s="3" t="str">
        <f t="shared" si="21"/>
        <v>NO BET</v>
      </c>
      <c r="G164" s="78"/>
      <c r="H164" s="72">
        <f t="shared" si="23"/>
        <v>0</v>
      </c>
      <c r="J164" s="45"/>
      <c r="K164" s="45"/>
      <c r="L164" s="83">
        <f t="shared" si="24"/>
        <v>0</v>
      </c>
      <c r="M164" s="77"/>
      <c r="N164" s="144">
        <v>3</v>
      </c>
      <c r="O164" s="42"/>
      <c r="P164" s="41">
        <v>0</v>
      </c>
      <c r="Q164" s="41">
        <v>0</v>
      </c>
      <c r="R164" s="49">
        <v>0</v>
      </c>
      <c r="S164" s="49">
        <v>0</v>
      </c>
      <c r="T164" s="49">
        <v>0</v>
      </c>
      <c r="U164" s="45"/>
      <c r="V164" s="140"/>
    </row>
    <row r="165" spans="1:22" ht="15" hidden="1" customHeight="1" x14ac:dyDescent="0.25">
      <c r="A165" s="143">
        <v>4</v>
      </c>
      <c r="B165" s="31"/>
      <c r="C165" s="22">
        <v>0</v>
      </c>
      <c r="D165" s="23">
        <v>0</v>
      </c>
      <c r="E165" s="70">
        <f t="shared" si="22"/>
        <v>0</v>
      </c>
      <c r="F165" s="3" t="str">
        <f t="shared" si="21"/>
        <v>NO BET</v>
      </c>
      <c r="G165" s="78"/>
      <c r="H165" s="72">
        <f t="shared" si="23"/>
        <v>0</v>
      </c>
      <c r="J165" s="45"/>
      <c r="K165" s="45"/>
      <c r="L165" s="83">
        <f t="shared" si="24"/>
        <v>0</v>
      </c>
      <c r="M165" s="78"/>
      <c r="N165" s="144">
        <v>4</v>
      </c>
      <c r="O165" s="42"/>
      <c r="P165" s="41">
        <v>0</v>
      </c>
      <c r="Q165" s="41">
        <v>0</v>
      </c>
      <c r="R165" s="49">
        <v>0</v>
      </c>
      <c r="S165" s="49">
        <v>0</v>
      </c>
      <c r="T165" s="49">
        <v>0</v>
      </c>
      <c r="U165" s="45"/>
      <c r="V165" s="140"/>
    </row>
    <row r="166" spans="1:22" ht="15" hidden="1" customHeight="1" x14ac:dyDescent="0.25">
      <c r="A166" s="143">
        <v>5</v>
      </c>
      <c r="B166" s="31"/>
      <c r="C166" s="22">
        <v>0</v>
      </c>
      <c r="D166" s="23">
        <v>0</v>
      </c>
      <c r="E166" s="70">
        <f t="shared" si="22"/>
        <v>0</v>
      </c>
      <c r="F166" s="3" t="str">
        <f t="shared" si="21"/>
        <v>NO BET</v>
      </c>
      <c r="G166" s="78"/>
      <c r="H166" s="72">
        <f t="shared" si="23"/>
        <v>0</v>
      </c>
      <c r="J166" s="45"/>
      <c r="K166" s="45"/>
      <c r="L166" s="83">
        <f t="shared" si="24"/>
        <v>0</v>
      </c>
      <c r="M166" s="78"/>
      <c r="N166" s="144">
        <v>5</v>
      </c>
      <c r="O166" s="42"/>
      <c r="P166" s="41">
        <v>0</v>
      </c>
      <c r="Q166" s="41">
        <v>0</v>
      </c>
      <c r="R166" s="49">
        <v>0</v>
      </c>
      <c r="S166" s="49">
        <v>0</v>
      </c>
      <c r="T166" s="49">
        <v>0</v>
      </c>
      <c r="U166" s="45"/>
      <c r="V166" s="140"/>
    </row>
    <row r="167" spans="1:22" ht="15" hidden="1" customHeight="1" x14ac:dyDescent="0.25">
      <c r="A167" s="143">
        <v>6</v>
      </c>
      <c r="B167" s="31"/>
      <c r="C167" s="22">
        <v>0</v>
      </c>
      <c r="D167" s="23">
        <v>0</v>
      </c>
      <c r="E167" s="70">
        <f t="shared" si="22"/>
        <v>0</v>
      </c>
      <c r="F167" s="3" t="str">
        <f t="shared" si="21"/>
        <v>NO BET</v>
      </c>
      <c r="G167" s="78"/>
      <c r="H167" s="72">
        <f t="shared" si="23"/>
        <v>0</v>
      </c>
      <c r="J167" s="45"/>
      <c r="K167" s="45"/>
      <c r="L167" s="83">
        <f t="shared" si="24"/>
        <v>0</v>
      </c>
      <c r="M167" s="78"/>
      <c r="N167" s="144">
        <v>6</v>
      </c>
      <c r="O167" s="42"/>
      <c r="P167" s="41">
        <v>0</v>
      </c>
      <c r="Q167" s="41">
        <v>0</v>
      </c>
      <c r="R167" s="49">
        <v>0</v>
      </c>
      <c r="S167" s="49">
        <v>0</v>
      </c>
      <c r="T167" s="49">
        <v>0</v>
      </c>
      <c r="U167" s="45"/>
      <c r="V167" s="140"/>
    </row>
    <row r="168" spans="1:22" ht="15" hidden="1" customHeight="1" x14ac:dyDescent="0.25">
      <c r="A168" s="143">
        <v>7</v>
      </c>
      <c r="B168" s="31"/>
      <c r="C168" s="26">
        <v>0</v>
      </c>
      <c r="D168" s="27">
        <v>0</v>
      </c>
      <c r="E168" s="70">
        <f t="shared" si="22"/>
        <v>0</v>
      </c>
      <c r="F168" s="3" t="str">
        <f t="shared" si="21"/>
        <v>NO BET</v>
      </c>
      <c r="G168" s="78"/>
      <c r="H168" s="72">
        <f t="shared" si="23"/>
        <v>0</v>
      </c>
      <c r="I168" s="2"/>
      <c r="J168" s="45"/>
      <c r="K168" s="45"/>
      <c r="L168" s="83">
        <f t="shared" si="24"/>
        <v>0</v>
      </c>
      <c r="M168" s="78"/>
      <c r="N168" s="144">
        <v>7</v>
      </c>
      <c r="O168" s="42"/>
      <c r="P168" s="41">
        <v>0</v>
      </c>
      <c r="Q168" s="41">
        <v>0</v>
      </c>
      <c r="R168" s="49">
        <v>0</v>
      </c>
      <c r="S168" s="49">
        <v>0</v>
      </c>
      <c r="T168" s="49">
        <v>0</v>
      </c>
      <c r="U168" s="45"/>
      <c r="V168" s="140"/>
    </row>
    <row r="169" spans="1:22" ht="15" hidden="1" customHeight="1" x14ac:dyDescent="0.25">
      <c r="A169" s="143">
        <v>8</v>
      </c>
      <c r="B169" s="31"/>
      <c r="C169" s="22">
        <v>0</v>
      </c>
      <c r="D169" s="23">
        <v>0</v>
      </c>
      <c r="E169" s="70">
        <f t="shared" si="22"/>
        <v>0</v>
      </c>
      <c r="F169" s="3" t="str">
        <f t="shared" si="21"/>
        <v>NO BET</v>
      </c>
      <c r="G169" s="78"/>
      <c r="H169" s="72">
        <f t="shared" si="23"/>
        <v>0</v>
      </c>
      <c r="J169" s="45"/>
      <c r="K169" s="45"/>
      <c r="L169" s="83">
        <f t="shared" si="24"/>
        <v>0</v>
      </c>
      <c r="M169" s="78"/>
      <c r="N169" s="144">
        <v>8</v>
      </c>
      <c r="O169" s="42"/>
      <c r="P169" s="41">
        <v>0</v>
      </c>
      <c r="Q169" s="41">
        <v>0</v>
      </c>
      <c r="R169" s="49">
        <v>0</v>
      </c>
      <c r="S169" s="49">
        <v>0</v>
      </c>
      <c r="T169" s="49">
        <v>0</v>
      </c>
      <c r="U169" s="45"/>
      <c r="V169" s="140"/>
    </row>
    <row r="170" spans="1:22" ht="15" hidden="1" customHeight="1" x14ac:dyDescent="0.25">
      <c r="A170" s="143">
        <v>9</v>
      </c>
      <c r="B170" s="31"/>
      <c r="C170" s="22">
        <v>0</v>
      </c>
      <c r="D170" s="23">
        <v>0</v>
      </c>
      <c r="E170" s="70">
        <f t="shared" si="22"/>
        <v>0</v>
      </c>
      <c r="F170" s="3" t="str">
        <f t="shared" si="21"/>
        <v>NO BET</v>
      </c>
      <c r="G170" s="78"/>
      <c r="H170" s="72">
        <f t="shared" si="23"/>
        <v>0</v>
      </c>
      <c r="J170" s="45"/>
      <c r="K170" s="45"/>
      <c r="L170" s="83">
        <f t="shared" si="24"/>
        <v>0</v>
      </c>
      <c r="M170" s="78"/>
      <c r="N170" s="144">
        <v>9</v>
      </c>
      <c r="O170" s="42"/>
      <c r="P170" s="41">
        <v>0</v>
      </c>
      <c r="Q170" s="41">
        <v>0</v>
      </c>
      <c r="R170" s="49">
        <v>0</v>
      </c>
      <c r="S170" s="49">
        <v>0</v>
      </c>
      <c r="T170" s="49">
        <v>0</v>
      </c>
      <c r="U170" s="45"/>
      <c r="V170" s="140"/>
    </row>
    <row r="171" spans="1:22" ht="15" hidden="1" customHeight="1" x14ac:dyDescent="0.25">
      <c r="A171" s="143">
        <v>10</v>
      </c>
      <c r="B171" s="31"/>
      <c r="C171" s="22">
        <v>0</v>
      </c>
      <c r="D171" s="23">
        <v>0</v>
      </c>
      <c r="E171" s="70">
        <f t="shared" si="22"/>
        <v>0</v>
      </c>
      <c r="F171" s="3" t="str">
        <f t="shared" si="21"/>
        <v>NO BET</v>
      </c>
      <c r="G171" s="78"/>
      <c r="H171" s="72">
        <f t="shared" si="23"/>
        <v>0</v>
      </c>
      <c r="J171" s="45"/>
      <c r="K171" s="45"/>
      <c r="L171" s="84">
        <f t="shared" si="24"/>
        <v>0</v>
      </c>
      <c r="M171" s="78"/>
      <c r="N171" s="144">
        <v>10</v>
      </c>
      <c r="O171" s="42"/>
      <c r="P171" s="41">
        <v>0</v>
      </c>
      <c r="Q171" s="41">
        <v>0</v>
      </c>
      <c r="R171" s="49">
        <v>0</v>
      </c>
      <c r="S171" s="49">
        <v>0</v>
      </c>
      <c r="T171" s="49">
        <v>0</v>
      </c>
      <c r="U171" s="45"/>
      <c r="V171" s="140"/>
    </row>
    <row r="172" spans="1:22" ht="15" hidden="1" customHeight="1" x14ac:dyDescent="0.25">
      <c r="A172" s="143">
        <v>11</v>
      </c>
      <c r="B172" s="31"/>
      <c r="C172" s="22">
        <v>0</v>
      </c>
      <c r="D172" s="23">
        <v>0</v>
      </c>
      <c r="E172" s="70">
        <f t="shared" si="22"/>
        <v>0</v>
      </c>
      <c r="F172" s="3" t="str">
        <f t="shared" si="21"/>
        <v>NO BET</v>
      </c>
      <c r="G172" s="78"/>
      <c r="H172" s="72">
        <f t="shared" si="23"/>
        <v>0</v>
      </c>
      <c r="J172" s="45"/>
      <c r="K172" s="45"/>
      <c r="L172" s="84">
        <f t="shared" si="24"/>
        <v>0</v>
      </c>
      <c r="M172" s="78"/>
      <c r="N172" s="144">
        <v>11</v>
      </c>
      <c r="O172" s="42"/>
      <c r="P172" s="41">
        <v>0</v>
      </c>
      <c r="Q172" s="41">
        <v>0</v>
      </c>
      <c r="R172" s="49">
        <v>0</v>
      </c>
      <c r="S172" s="49">
        <v>0</v>
      </c>
      <c r="T172" s="49">
        <v>0</v>
      </c>
      <c r="U172" s="45"/>
      <c r="V172" s="140"/>
    </row>
    <row r="173" spans="1:22" ht="15" hidden="1" customHeight="1" x14ac:dyDescent="0.25">
      <c r="A173" s="143">
        <v>12</v>
      </c>
      <c r="B173" s="31"/>
      <c r="C173" s="22">
        <v>0</v>
      </c>
      <c r="D173" s="23">
        <v>0</v>
      </c>
      <c r="E173" s="70">
        <f t="shared" si="22"/>
        <v>0</v>
      </c>
      <c r="F173" s="3" t="str">
        <f t="shared" si="21"/>
        <v>NO BET</v>
      </c>
      <c r="G173" s="78"/>
      <c r="H173" s="72">
        <f t="shared" si="23"/>
        <v>0</v>
      </c>
      <c r="J173" s="45"/>
      <c r="K173" s="45"/>
      <c r="L173" s="84">
        <f t="shared" si="24"/>
        <v>0</v>
      </c>
      <c r="M173" s="78"/>
      <c r="N173" s="144">
        <v>12</v>
      </c>
      <c r="O173" s="43"/>
      <c r="P173" s="41">
        <v>0</v>
      </c>
      <c r="Q173" s="41">
        <v>0</v>
      </c>
      <c r="R173" s="49">
        <v>0</v>
      </c>
      <c r="S173" s="49">
        <v>0</v>
      </c>
      <c r="T173" s="49">
        <v>0</v>
      </c>
      <c r="U173" s="45"/>
      <c r="V173" s="140"/>
    </row>
    <row r="174" spans="1:22" ht="15" hidden="1" customHeight="1" x14ac:dyDescent="0.25">
      <c r="A174" s="143">
        <v>13</v>
      </c>
      <c r="B174" s="31"/>
      <c r="C174" s="22">
        <v>0</v>
      </c>
      <c r="D174" s="23">
        <v>0</v>
      </c>
      <c r="E174" s="70">
        <f t="shared" si="22"/>
        <v>0</v>
      </c>
      <c r="F174" s="3" t="str">
        <f t="shared" si="21"/>
        <v>NO BET</v>
      </c>
      <c r="G174" s="78"/>
      <c r="H174" s="72">
        <f t="shared" si="23"/>
        <v>0</v>
      </c>
      <c r="J174" s="45"/>
      <c r="K174" s="45"/>
      <c r="L174" s="84">
        <f t="shared" si="24"/>
        <v>0</v>
      </c>
      <c r="M174" s="78"/>
      <c r="N174" s="144">
        <v>13</v>
      </c>
      <c r="O174" s="43"/>
      <c r="P174" s="41">
        <v>0</v>
      </c>
      <c r="Q174" s="41">
        <v>0</v>
      </c>
      <c r="R174" s="49">
        <v>0</v>
      </c>
      <c r="S174" s="49">
        <v>0</v>
      </c>
      <c r="T174" s="49">
        <v>0</v>
      </c>
      <c r="U174" s="45"/>
      <c r="V174" s="140"/>
    </row>
    <row r="175" spans="1:22" ht="15" hidden="1" customHeight="1" x14ac:dyDescent="0.25">
      <c r="A175" s="143">
        <v>14</v>
      </c>
      <c r="B175" s="31"/>
      <c r="C175" s="22">
        <v>0</v>
      </c>
      <c r="D175" s="23">
        <v>0</v>
      </c>
      <c r="E175" s="70">
        <f t="shared" si="22"/>
        <v>0</v>
      </c>
      <c r="F175" s="3" t="str">
        <f t="shared" si="21"/>
        <v>NO BET</v>
      </c>
      <c r="G175" s="78"/>
      <c r="H175" s="72">
        <f t="shared" si="23"/>
        <v>0</v>
      </c>
      <c r="J175" s="45"/>
      <c r="K175" s="45"/>
      <c r="L175" s="84">
        <f t="shared" si="24"/>
        <v>0</v>
      </c>
      <c r="M175" s="78" t="s">
        <v>11</v>
      </c>
      <c r="N175" s="144">
        <v>14</v>
      </c>
      <c r="O175" s="43"/>
      <c r="P175" s="41">
        <v>0</v>
      </c>
      <c r="Q175" s="41">
        <v>0</v>
      </c>
      <c r="R175" s="49">
        <v>0</v>
      </c>
      <c r="S175" s="49">
        <v>0</v>
      </c>
      <c r="T175" s="49">
        <v>0</v>
      </c>
      <c r="U175" s="45"/>
      <c r="V175" s="140"/>
    </row>
    <row r="176" spans="1:22" ht="15" hidden="1" customHeight="1" x14ac:dyDescent="0.25">
      <c r="A176" s="143">
        <v>15</v>
      </c>
      <c r="B176" s="31"/>
      <c r="C176" s="26">
        <v>0</v>
      </c>
      <c r="D176" s="27">
        <v>0</v>
      </c>
      <c r="E176" s="70">
        <f t="shared" si="22"/>
        <v>0</v>
      </c>
      <c r="F176" s="3" t="str">
        <f t="shared" si="21"/>
        <v>NO BET</v>
      </c>
      <c r="G176" s="78"/>
      <c r="H176" s="72">
        <f t="shared" si="23"/>
        <v>0</v>
      </c>
      <c r="J176" s="53"/>
      <c r="K176" s="53"/>
      <c r="L176" s="84">
        <f t="shared" si="24"/>
        <v>0</v>
      </c>
      <c r="M176" s="78"/>
      <c r="N176" s="53">
        <v>15</v>
      </c>
      <c r="O176" s="43"/>
      <c r="P176" s="41">
        <v>0</v>
      </c>
      <c r="Q176" s="41">
        <v>0</v>
      </c>
      <c r="R176" s="55">
        <v>0</v>
      </c>
      <c r="S176" s="55">
        <v>0</v>
      </c>
      <c r="T176" s="55">
        <v>0</v>
      </c>
      <c r="U176" s="45"/>
      <c r="V176" s="140"/>
    </row>
    <row r="177" spans="1:22" ht="15" hidden="1" customHeight="1" x14ac:dyDescent="0.3">
      <c r="A177" s="143">
        <v>16</v>
      </c>
      <c r="B177" s="31"/>
      <c r="C177" s="22">
        <v>0</v>
      </c>
      <c r="D177" s="23">
        <v>0</v>
      </c>
      <c r="E177" s="70">
        <f t="shared" si="22"/>
        <v>0</v>
      </c>
      <c r="F177" s="3" t="str">
        <f t="shared" si="21"/>
        <v>NO BET</v>
      </c>
      <c r="G177" s="78"/>
      <c r="H177" s="72">
        <f t="shared" si="23"/>
        <v>0</v>
      </c>
      <c r="J177" s="45"/>
      <c r="K177" s="45"/>
      <c r="L177" s="84">
        <f t="shared" si="24"/>
        <v>0</v>
      </c>
      <c r="M177" s="78"/>
      <c r="N177" s="144">
        <v>16</v>
      </c>
      <c r="O177" s="44"/>
      <c r="P177" s="41">
        <v>0</v>
      </c>
      <c r="Q177" s="41">
        <v>0</v>
      </c>
      <c r="R177" s="49">
        <v>0</v>
      </c>
      <c r="S177" s="49">
        <v>0</v>
      </c>
      <c r="T177" s="49">
        <v>0</v>
      </c>
      <c r="U177" s="45"/>
      <c r="V177" s="140"/>
    </row>
    <row r="178" spans="1:22" ht="15" hidden="1" customHeight="1" x14ac:dyDescent="0.3">
      <c r="A178" s="143">
        <v>17</v>
      </c>
      <c r="B178" s="31"/>
      <c r="C178" s="22">
        <v>0</v>
      </c>
      <c r="D178" s="23">
        <v>0</v>
      </c>
      <c r="E178" s="70">
        <f t="shared" si="22"/>
        <v>0</v>
      </c>
      <c r="F178" s="3" t="str">
        <f t="shared" si="21"/>
        <v>NO BET</v>
      </c>
      <c r="G178" s="78"/>
      <c r="H178" s="72">
        <f t="shared" si="23"/>
        <v>0</v>
      </c>
      <c r="J178" s="45"/>
      <c r="K178" s="45"/>
      <c r="L178" s="84">
        <f t="shared" si="24"/>
        <v>0</v>
      </c>
      <c r="M178" s="78"/>
      <c r="N178" s="144">
        <v>17</v>
      </c>
      <c r="O178" s="44"/>
      <c r="P178" s="41">
        <v>0</v>
      </c>
      <c r="Q178" s="41">
        <v>0</v>
      </c>
      <c r="R178" s="49">
        <v>0</v>
      </c>
      <c r="S178" s="49">
        <v>0</v>
      </c>
      <c r="T178" s="49">
        <v>0</v>
      </c>
      <c r="U178" s="45"/>
      <c r="V178" s="140"/>
    </row>
    <row r="179" spans="1:22" ht="15" hidden="1" customHeight="1" x14ac:dyDescent="0.3">
      <c r="A179" s="143">
        <v>18</v>
      </c>
      <c r="B179" s="31"/>
      <c r="C179" s="22">
        <v>0</v>
      </c>
      <c r="D179" s="23">
        <v>0</v>
      </c>
      <c r="E179" s="70">
        <f t="shared" si="22"/>
        <v>0</v>
      </c>
      <c r="F179" s="3" t="str">
        <f t="shared" si="21"/>
        <v>NO BET</v>
      </c>
      <c r="G179" s="78"/>
      <c r="H179" s="72">
        <f t="shared" si="23"/>
        <v>0</v>
      </c>
      <c r="J179" s="45"/>
      <c r="K179" s="45"/>
      <c r="L179" s="84">
        <f t="shared" si="24"/>
        <v>0</v>
      </c>
      <c r="M179" s="78"/>
      <c r="N179" s="144">
        <v>18</v>
      </c>
      <c r="O179" s="44"/>
      <c r="P179" s="41">
        <v>0</v>
      </c>
      <c r="Q179" s="41">
        <v>0</v>
      </c>
      <c r="R179" s="49">
        <v>0</v>
      </c>
      <c r="S179" s="49">
        <v>0</v>
      </c>
      <c r="T179" s="49">
        <v>0</v>
      </c>
      <c r="U179" s="45"/>
      <c r="V179" s="140"/>
    </row>
    <row r="180" spans="1:22" ht="15" hidden="1" customHeight="1" x14ac:dyDescent="0.3">
      <c r="A180" s="143">
        <v>19</v>
      </c>
      <c r="B180" s="31"/>
      <c r="C180" s="22">
        <v>0</v>
      </c>
      <c r="D180" s="23">
        <v>0</v>
      </c>
      <c r="E180" s="70">
        <f t="shared" si="22"/>
        <v>0</v>
      </c>
      <c r="F180" s="3" t="str">
        <f t="shared" si="21"/>
        <v>NO BET</v>
      </c>
      <c r="G180" s="78"/>
      <c r="H180" s="72">
        <f t="shared" si="23"/>
        <v>0</v>
      </c>
      <c r="J180" s="45"/>
      <c r="K180" s="45"/>
      <c r="L180" s="84">
        <f t="shared" si="24"/>
        <v>0</v>
      </c>
      <c r="M180" s="78"/>
      <c r="N180" s="144">
        <v>19</v>
      </c>
      <c r="O180" s="44"/>
      <c r="P180" s="41">
        <v>0</v>
      </c>
      <c r="Q180" s="41">
        <v>0</v>
      </c>
      <c r="R180" s="49">
        <v>0</v>
      </c>
      <c r="S180" s="49">
        <v>0</v>
      </c>
      <c r="T180" s="49">
        <v>0</v>
      </c>
      <c r="U180" s="45"/>
      <c r="V180" s="140"/>
    </row>
    <row r="181" spans="1:22" ht="15" hidden="1" customHeight="1" x14ac:dyDescent="0.3">
      <c r="A181" s="143">
        <v>20</v>
      </c>
      <c r="B181" s="31"/>
      <c r="C181" s="22">
        <v>0</v>
      </c>
      <c r="D181" s="23">
        <v>0</v>
      </c>
      <c r="E181" s="70">
        <f t="shared" si="22"/>
        <v>0</v>
      </c>
      <c r="F181" s="3" t="str">
        <f t="shared" si="21"/>
        <v>NO BET</v>
      </c>
      <c r="G181" s="78"/>
      <c r="H181" s="72">
        <f t="shared" si="23"/>
        <v>0</v>
      </c>
      <c r="I181" s="2"/>
      <c r="J181" s="45"/>
      <c r="K181" s="45"/>
      <c r="L181" s="84">
        <f t="shared" si="24"/>
        <v>0</v>
      </c>
      <c r="M181" s="78"/>
      <c r="N181" s="144">
        <v>20</v>
      </c>
      <c r="O181" s="44"/>
      <c r="P181" s="41">
        <v>0</v>
      </c>
      <c r="Q181" s="41">
        <v>0</v>
      </c>
      <c r="R181" s="49">
        <v>0</v>
      </c>
      <c r="S181" s="49">
        <v>0</v>
      </c>
      <c r="T181" s="49">
        <v>0</v>
      </c>
      <c r="U181" s="45"/>
      <c r="V181" s="140"/>
    </row>
    <row r="182" spans="1:22" ht="15" hidden="1" customHeight="1" x14ac:dyDescent="0.3">
      <c r="A182" s="143">
        <v>21</v>
      </c>
      <c r="B182" s="31"/>
      <c r="C182" s="22">
        <v>0</v>
      </c>
      <c r="D182" s="23">
        <v>0</v>
      </c>
      <c r="E182" s="70">
        <f t="shared" si="22"/>
        <v>0</v>
      </c>
      <c r="F182" s="3" t="str">
        <f t="shared" si="21"/>
        <v>NO BET</v>
      </c>
      <c r="G182" s="78"/>
      <c r="H182" s="72">
        <f t="shared" si="23"/>
        <v>0</v>
      </c>
      <c r="J182" s="45"/>
      <c r="K182" s="45"/>
      <c r="L182" s="84">
        <f t="shared" si="24"/>
        <v>0</v>
      </c>
      <c r="M182" s="77"/>
      <c r="N182" s="144">
        <v>21</v>
      </c>
      <c r="O182" s="44"/>
      <c r="P182" s="41">
        <v>0</v>
      </c>
      <c r="Q182" s="41">
        <v>0</v>
      </c>
      <c r="R182" s="49">
        <v>0</v>
      </c>
      <c r="S182" s="49">
        <v>0</v>
      </c>
      <c r="T182" s="49">
        <v>0</v>
      </c>
      <c r="U182" s="45"/>
      <c r="V182" s="140"/>
    </row>
    <row r="183" spans="1:22" ht="15" hidden="1" customHeight="1" x14ac:dyDescent="0.3">
      <c r="A183" s="143">
        <v>22</v>
      </c>
      <c r="B183" s="31"/>
      <c r="C183" s="26">
        <v>0</v>
      </c>
      <c r="D183" s="27">
        <v>0</v>
      </c>
      <c r="E183" s="70">
        <f t="shared" si="22"/>
        <v>0</v>
      </c>
      <c r="F183" s="3" t="str">
        <f t="shared" si="21"/>
        <v>NO BET</v>
      </c>
      <c r="G183" s="78"/>
      <c r="H183" s="72">
        <f t="shared" si="23"/>
        <v>0</v>
      </c>
      <c r="J183" s="45"/>
      <c r="K183" s="45"/>
      <c r="L183" s="84">
        <f t="shared" si="24"/>
        <v>0</v>
      </c>
      <c r="M183" s="78"/>
      <c r="N183" s="144">
        <v>22</v>
      </c>
      <c r="O183" s="44"/>
      <c r="P183" s="41">
        <v>0</v>
      </c>
      <c r="Q183" s="41">
        <v>0</v>
      </c>
      <c r="R183" s="49">
        <v>0</v>
      </c>
      <c r="S183" s="49">
        <v>0</v>
      </c>
      <c r="T183" s="49">
        <v>0</v>
      </c>
      <c r="U183" s="45"/>
      <c r="V183" s="140"/>
    </row>
    <row r="184" spans="1:22" ht="15" hidden="1" customHeight="1" x14ac:dyDescent="0.3">
      <c r="A184" s="143">
        <v>23</v>
      </c>
      <c r="B184" s="31"/>
      <c r="C184" s="22">
        <v>0</v>
      </c>
      <c r="D184" s="23">
        <v>0</v>
      </c>
      <c r="E184" s="70">
        <f t="shared" si="22"/>
        <v>0</v>
      </c>
      <c r="F184" s="3" t="str">
        <f t="shared" si="21"/>
        <v>NO BET</v>
      </c>
      <c r="G184" s="78"/>
      <c r="H184" s="72">
        <f t="shared" si="23"/>
        <v>0</v>
      </c>
      <c r="J184" s="45"/>
      <c r="K184" s="45"/>
      <c r="L184" s="84">
        <f t="shared" si="24"/>
        <v>0</v>
      </c>
      <c r="M184" s="78"/>
      <c r="N184" s="144">
        <v>23</v>
      </c>
      <c r="O184" s="44"/>
      <c r="P184" s="41">
        <v>0</v>
      </c>
      <c r="Q184" s="41">
        <v>0</v>
      </c>
      <c r="R184" s="49">
        <v>0</v>
      </c>
      <c r="S184" s="49">
        <v>0</v>
      </c>
      <c r="T184" s="49">
        <v>0</v>
      </c>
      <c r="U184" s="45"/>
      <c r="V184" s="140"/>
    </row>
    <row r="185" spans="1:22" ht="15" hidden="1" customHeight="1" x14ac:dyDescent="0.3">
      <c r="A185" s="143">
        <v>24</v>
      </c>
      <c r="B185" s="31"/>
      <c r="C185" s="22">
        <v>0</v>
      </c>
      <c r="D185" s="23">
        <v>0</v>
      </c>
      <c r="E185" s="70">
        <f t="shared" si="22"/>
        <v>0</v>
      </c>
      <c r="F185" s="3" t="str">
        <f t="shared" si="21"/>
        <v>NO BET</v>
      </c>
      <c r="G185" s="78"/>
      <c r="H185" s="72">
        <f t="shared" si="23"/>
        <v>0</v>
      </c>
      <c r="J185" s="45"/>
      <c r="K185" s="45"/>
      <c r="L185" s="84">
        <f t="shared" si="24"/>
        <v>0</v>
      </c>
      <c r="M185" s="78"/>
      <c r="N185" s="144">
        <v>24</v>
      </c>
      <c r="O185" s="44"/>
      <c r="P185" s="41">
        <v>0</v>
      </c>
      <c r="Q185" s="41">
        <v>0</v>
      </c>
      <c r="R185" s="49">
        <v>0</v>
      </c>
      <c r="S185" s="49">
        <v>0</v>
      </c>
      <c r="T185" s="49">
        <v>0</v>
      </c>
      <c r="U185" s="45"/>
      <c r="V185" s="140"/>
    </row>
    <row r="186" spans="1:22" ht="15" hidden="1" customHeight="1" x14ac:dyDescent="0.25">
      <c r="N186" s="314"/>
      <c r="O186" s="314"/>
      <c r="P186" s="314"/>
      <c r="Q186" s="314"/>
      <c r="R186" s="314"/>
      <c r="S186" s="314"/>
      <c r="T186" s="314"/>
    </row>
    <row r="187" spans="1:22" ht="15" hidden="1" customHeight="1" x14ac:dyDescent="0.25">
      <c r="A187" s="24"/>
      <c r="B187" s="137" t="s">
        <v>40</v>
      </c>
      <c r="C187" s="2"/>
      <c r="D187" s="4"/>
      <c r="E187" s="5" t="s">
        <v>9</v>
      </c>
      <c r="F187" s="6">
        <f>SUM(F162:F185)</f>
        <v>0</v>
      </c>
      <c r="G187" s="7" t="s">
        <v>10</v>
      </c>
      <c r="H187" s="6">
        <f>SUM(H162:H186)</f>
        <v>0</v>
      </c>
      <c r="N187" s="56"/>
      <c r="O187" s="56"/>
      <c r="P187" s="56"/>
      <c r="Q187" s="56"/>
      <c r="R187" s="56"/>
      <c r="S187" s="138" t="s">
        <v>19</v>
      </c>
      <c r="T187" s="139"/>
      <c r="U187" s="141"/>
    </row>
    <row r="188" spans="1:22" ht="15" hidden="1" customHeight="1" x14ac:dyDescent="0.25">
      <c r="A188" s="81"/>
      <c r="B188" s="81"/>
      <c r="C188" s="15"/>
      <c r="D188" s="12"/>
      <c r="E188" s="82"/>
      <c r="F188" s="14"/>
      <c r="G188" s="78"/>
      <c r="H188" s="81"/>
      <c r="N188" s="20"/>
    </row>
    <row r="189" spans="1:22" ht="15" hidden="1" customHeight="1" x14ac:dyDescent="0.25">
      <c r="A189" s="10" t="s">
        <v>4</v>
      </c>
      <c r="B189" s="10"/>
      <c r="C189" s="35"/>
      <c r="D189" s="10" t="s">
        <v>13</v>
      </c>
      <c r="E189" s="321" t="s">
        <v>8</v>
      </c>
      <c r="F189" s="322">
        <v>0.9</v>
      </c>
      <c r="G189" s="323" t="s">
        <v>2</v>
      </c>
      <c r="H189" s="324">
        <v>100</v>
      </c>
      <c r="I189" s="328" t="s">
        <v>1</v>
      </c>
      <c r="J189" s="318" t="s">
        <v>18</v>
      </c>
      <c r="K189" s="318" t="s">
        <v>18</v>
      </c>
      <c r="L189" s="9"/>
      <c r="M189" s="317"/>
      <c r="N189" s="10" t="s">
        <v>4</v>
      </c>
      <c r="O189" s="32"/>
      <c r="P189" s="32"/>
      <c r="Q189" s="32"/>
      <c r="R189" s="32"/>
      <c r="S189" s="32"/>
      <c r="T189" s="32"/>
      <c r="U189" s="146" t="s">
        <v>45</v>
      </c>
    </row>
    <row r="190" spans="1:22" ht="15" hidden="1" customHeight="1" x14ac:dyDescent="0.25">
      <c r="A190" s="8" t="s">
        <v>5</v>
      </c>
      <c r="B190" s="48">
        <v>8</v>
      </c>
      <c r="C190" s="9"/>
      <c r="D190" s="9"/>
      <c r="E190" s="321"/>
      <c r="F190" s="322"/>
      <c r="G190" s="323"/>
      <c r="H190" s="324"/>
      <c r="I190" s="328"/>
      <c r="J190" s="318"/>
      <c r="K190" s="318"/>
      <c r="L190" s="8"/>
      <c r="M190" s="317"/>
      <c r="N190" s="8" t="s">
        <v>5</v>
      </c>
      <c r="O190" s="57">
        <v>7</v>
      </c>
      <c r="P190" s="34"/>
      <c r="Q190" s="34"/>
      <c r="R190" s="34"/>
      <c r="S190" s="34"/>
      <c r="T190" s="34"/>
      <c r="U190" s="146" t="s">
        <v>46</v>
      </c>
      <c r="V190" s="2"/>
    </row>
    <row r="191" spans="1:22" ht="15" hidden="1" customHeight="1" x14ac:dyDescent="0.25">
      <c r="A191" s="9"/>
      <c r="B191" s="9"/>
      <c r="C191" s="9"/>
      <c r="D191" s="315" t="s">
        <v>23</v>
      </c>
      <c r="E191" s="320" t="s">
        <v>24</v>
      </c>
      <c r="F191" s="9"/>
      <c r="G191" s="9"/>
      <c r="H191" s="9"/>
      <c r="I191" s="315" t="s">
        <v>15</v>
      </c>
      <c r="J191" s="146" t="s">
        <v>28</v>
      </c>
      <c r="K191" s="319" t="s">
        <v>41</v>
      </c>
      <c r="L191" s="85" t="s">
        <v>25</v>
      </c>
      <c r="M191" s="317"/>
      <c r="N191" s="33"/>
      <c r="O191" s="34"/>
      <c r="P191" s="34" t="s">
        <v>61</v>
      </c>
      <c r="Q191" s="34"/>
      <c r="R191" s="34" t="s">
        <v>60</v>
      </c>
      <c r="S191" s="148"/>
      <c r="T191" s="34"/>
      <c r="U191" s="315" t="s">
        <v>47</v>
      </c>
      <c r="V191" s="2"/>
    </row>
    <row r="192" spans="1:22" ht="15" hidden="1" customHeight="1" x14ac:dyDescent="0.25">
      <c r="A192" s="1" t="s">
        <v>16</v>
      </c>
      <c r="B192" s="25"/>
      <c r="C192" s="1" t="s">
        <v>6</v>
      </c>
      <c r="D192" s="315"/>
      <c r="E192" s="320"/>
      <c r="F192" s="1" t="s">
        <v>0</v>
      </c>
      <c r="G192" s="1" t="s">
        <v>7</v>
      </c>
      <c r="H192" s="1" t="s">
        <v>3</v>
      </c>
      <c r="I192" s="315"/>
      <c r="J192" s="146" t="s">
        <v>27</v>
      </c>
      <c r="K192" s="319"/>
      <c r="L192" s="85" t="s">
        <v>26</v>
      </c>
      <c r="M192" s="317"/>
      <c r="N192" s="35" t="s">
        <v>16</v>
      </c>
      <c r="O192" s="35" t="s">
        <v>17</v>
      </c>
      <c r="P192" s="36" t="s">
        <v>65</v>
      </c>
      <c r="Q192" s="37" t="s">
        <v>66</v>
      </c>
      <c r="R192" s="37" t="s">
        <v>64</v>
      </c>
      <c r="S192" s="37" t="s">
        <v>63</v>
      </c>
      <c r="T192" s="37" t="s">
        <v>62</v>
      </c>
      <c r="U192" s="315"/>
    </row>
    <row r="193" spans="1:22" ht="15" hidden="1" customHeight="1" x14ac:dyDescent="0.25">
      <c r="A193" s="143">
        <v>1</v>
      </c>
      <c r="B193" s="31"/>
      <c r="C193" s="26">
        <v>0</v>
      </c>
      <c r="D193" s="27">
        <v>0</v>
      </c>
      <c r="E193" s="70">
        <f>D193</f>
        <v>0</v>
      </c>
      <c r="F193" s="3" t="str">
        <f t="shared" ref="F193:F216" si="25">IF(I193="B", $H$189/C193*$F$189,IF(E193&lt;=C193,$I$189,IF(E193&gt;C193,SUM($H$189/C193*$F$189,0,ROUNDUP(,0)))))</f>
        <v>NO BET</v>
      </c>
      <c r="G193" s="78"/>
      <c r="H193" s="72">
        <f>IF(F193="NO BET",0,IF(G193&gt;1,F193*-1,IF(G193=1,SUM(F193*E193-F193,0))))</f>
        <v>0</v>
      </c>
      <c r="J193" s="53"/>
      <c r="K193" s="53"/>
      <c r="L193" s="83">
        <v>0</v>
      </c>
      <c r="M193" s="78"/>
      <c r="N193" s="53">
        <v>1</v>
      </c>
      <c r="O193" s="40"/>
      <c r="P193" s="41">
        <v>0</v>
      </c>
      <c r="Q193" s="41">
        <v>0</v>
      </c>
      <c r="R193" s="55">
        <v>0</v>
      </c>
      <c r="S193" s="55">
        <v>0</v>
      </c>
      <c r="T193" s="55">
        <v>0</v>
      </c>
      <c r="U193" s="45"/>
      <c r="V193" s="140"/>
    </row>
    <row r="194" spans="1:22" ht="15" hidden="1" customHeight="1" x14ac:dyDescent="0.25">
      <c r="A194" s="143">
        <v>2</v>
      </c>
      <c r="B194" s="31"/>
      <c r="C194" s="26">
        <v>0</v>
      </c>
      <c r="D194" s="27">
        <v>0</v>
      </c>
      <c r="E194" s="70">
        <f t="shared" ref="E194:E216" si="26">D194</f>
        <v>0</v>
      </c>
      <c r="F194" s="3" t="str">
        <f t="shared" si="25"/>
        <v>NO BET</v>
      </c>
      <c r="G194" s="78"/>
      <c r="H194" s="72">
        <f t="shared" ref="H194:H216" si="27">IF(F194="NO BET",0,IF(G194&gt;1,F194*-1,IF(G194=1,SUM(F194*E194-F194,0))))</f>
        <v>0</v>
      </c>
      <c r="J194" s="45"/>
      <c r="K194" s="45"/>
      <c r="L194" s="83">
        <f t="shared" ref="L194:L216" si="28">SUM(I194*J194*K194)</f>
        <v>0</v>
      </c>
      <c r="M194" s="77"/>
      <c r="N194" s="144">
        <v>2</v>
      </c>
      <c r="O194" s="42"/>
      <c r="P194" s="41">
        <v>0</v>
      </c>
      <c r="Q194" s="41">
        <v>0</v>
      </c>
      <c r="R194" s="49">
        <v>0</v>
      </c>
      <c r="S194" s="49">
        <v>0</v>
      </c>
      <c r="T194" s="49">
        <v>0</v>
      </c>
      <c r="U194" s="45"/>
      <c r="V194" s="140"/>
    </row>
    <row r="195" spans="1:22" ht="15" hidden="1" customHeight="1" x14ac:dyDescent="0.25">
      <c r="A195" s="143">
        <v>3</v>
      </c>
      <c r="B195" s="31"/>
      <c r="C195" s="22">
        <v>0</v>
      </c>
      <c r="D195" s="23">
        <v>0</v>
      </c>
      <c r="E195" s="70">
        <f t="shared" si="26"/>
        <v>0</v>
      </c>
      <c r="F195" s="3" t="str">
        <f t="shared" si="25"/>
        <v>NO BET</v>
      </c>
      <c r="G195" s="78"/>
      <c r="H195" s="72">
        <f t="shared" si="27"/>
        <v>0</v>
      </c>
      <c r="J195" s="45"/>
      <c r="K195" s="45"/>
      <c r="L195" s="83">
        <f t="shared" si="28"/>
        <v>0</v>
      </c>
      <c r="M195" s="77"/>
      <c r="N195" s="144">
        <v>3</v>
      </c>
      <c r="O195" s="42"/>
      <c r="P195" s="41">
        <v>0</v>
      </c>
      <c r="Q195" s="41">
        <v>0</v>
      </c>
      <c r="R195" s="49">
        <v>0</v>
      </c>
      <c r="S195" s="49">
        <v>0</v>
      </c>
      <c r="T195" s="49">
        <v>0</v>
      </c>
      <c r="U195" s="45"/>
      <c r="V195" s="140"/>
    </row>
    <row r="196" spans="1:22" ht="15" hidden="1" customHeight="1" x14ac:dyDescent="0.25">
      <c r="A196" s="143">
        <v>4</v>
      </c>
      <c r="B196" s="31"/>
      <c r="C196" s="22">
        <v>0</v>
      </c>
      <c r="D196" s="23">
        <v>0</v>
      </c>
      <c r="E196" s="70">
        <f t="shared" si="26"/>
        <v>0</v>
      </c>
      <c r="F196" s="3" t="str">
        <f t="shared" si="25"/>
        <v>NO BET</v>
      </c>
      <c r="G196" s="78"/>
      <c r="H196" s="72">
        <f t="shared" si="27"/>
        <v>0</v>
      </c>
      <c r="J196" s="45"/>
      <c r="K196" s="45"/>
      <c r="L196" s="83">
        <f t="shared" si="28"/>
        <v>0</v>
      </c>
      <c r="M196" s="78"/>
      <c r="N196" s="144">
        <v>4</v>
      </c>
      <c r="O196" s="42"/>
      <c r="P196" s="41">
        <v>0</v>
      </c>
      <c r="Q196" s="41">
        <v>0</v>
      </c>
      <c r="R196" s="49">
        <v>0</v>
      </c>
      <c r="S196" s="49">
        <v>0</v>
      </c>
      <c r="T196" s="49">
        <v>0</v>
      </c>
      <c r="U196" s="45"/>
      <c r="V196" s="140"/>
    </row>
    <row r="197" spans="1:22" ht="15" hidden="1" customHeight="1" x14ac:dyDescent="0.25">
      <c r="A197" s="143">
        <v>5</v>
      </c>
      <c r="B197" s="31"/>
      <c r="C197" s="22">
        <v>0</v>
      </c>
      <c r="D197" s="23">
        <v>0</v>
      </c>
      <c r="E197" s="70">
        <f t="shared" si="26"/>
        <v>0</v>
      </c>
      <c r="F197" s="3" t="str">
        <f t="shared" si="25"/>
        <v>NO BET</v>
      </c>
      <c r="G197" s="78"/>
      <c r="H197" s="72">
        <f t="shared" si="27"/>
        <v>0</v>
      </c>
      <c r="J197" s="45"/>
      <c r="K197" s="45"/>
      <c r="L197" s="83">
        <f t="shared" si="28"/>
        <v>0</v>
      </c>
      <c r="M197" s="78"/>
      <c r="N197" s="144">
        <v>5</v>
      </c>
      <c r="O197" s="42"/>
      <c r="P197" s="41">
        <v>0</v>
      </c>
      <c r="Q197" s="41">
        <v>0</v>
      </c>
      <c r="R197" s="49">
        <v>0</v>
      </c>
      <c r="S197" s="49">
        <v>0</v>
      </c>
      <c r="T197" s="49">
        <v>0</v>
      </c>
      <c r="U197" s="45"/>
      <c r="V197" s="140"/>
    </row>
    <row r="198" spans="1:22" ht="15" hidden="1" customHeight="1" x14ac:dyDescent="0.25">
      <c r="A198" s="143">
        <v>6</v>
      </c>
      <c r="B198" s="31"/>
      <c r="C198" s="22">
        <v>0</v>
      </c>
      <c r="D198" s="23">
        <v>0</v>
      </c>
      <c r="E198" s="70">
        <f t="shared" si="26"/>
        <v>0</v>
      </c>
      <c r="F198" s="3" t="str">
        <f t="shared" si="25"/>
        <v>NO BET</v>
      </c>
      <c r="G198" s="78"/>
      <c r="H198" s="72">
        <f t="shared" si="27"/>
        <v>0</v>
      </c>
      <c r="J198" s="45"/>
      <c r="K198" s="45"/>
      <c r="L198" s="83">
        <f t="shared" si="28"/>
        <v>0</v>
      </c>
      <c r="M198" s="78"/>
      <c r="N198" s="144">
        <v>6</v>
      </c>
      <c r="O198" s="42"/>
      <c r="P198" s="41">
        <v>0</v>
      </c>
      <c r="Q198" s="41">
        <v>0</v>
      </c>
      <c r="R198" s="49">
        <v>0</v>
      </c>
      <c r="S198" s="49">
        <v>0</v>
      </c>
      <c r="T198" s="49">
        <v>0</v>
      </c>
      <c r="U198" s="45"/>
      <c r="V198" s="140"/>
    </row>
    <row r="199" spans="1:22" ht="15" hidden="1" customHeight="1" x14ac:dyDescent="0.25">
      <c r="A199" s="143">
        <v>7</v>
      </c>
      <c r="B199" s="31"/>
      <c r="C199" s="26">
        <v>0</v>
      </c>
      <c r="D199" s="27">
        <v>0</v>
      </c>
      <c r="E199" s="70">
        <f t="shared" si="26"/>
        <v>0</v>
      </c>
      <c r="F199" s="3" t="str">
        <f t="shared" si="25"/>
        <v>NO BET</v>
      </c>
      <c r="G199" s="78"/>
      <c r="H199" s="72">
        <f t="shared" si="27"/>
        <v>0</v>
      </c>
      <c r="I199" s="2"/>
      <c r="J199" s="45"/>
      <c r="K199" s="45"/>
      <c r="L199" s="83">
        <f t="shared" si="28"/>
        <v>0</v>
      </c>
      <c r="M199" s="78"/>
      <c r="N199" s="144">
        <v>7</v>
      </c>
      <c r="O199" s="42"/>
      <c r="P199" s="41">
        <v>0</v>
      </c>
      <c r="Q199" s="41">
        <v>0</v>
      </c>
      <c r="R199" s="49">
        <v>0</v>
      </c>
      <c r="S199" s="49">
        <v>0</v>
      </c>
      <c r="T199" s="49">
        <v>0</v>
      </c>
      <c r="U199" s="45"/>
      <c r="V199" s="140"/>
    </row>
    <row r="200" spans="1:22" ht="15" hidden="1" customHeight="1" x14ac:dyDescent="0.25">
      <c r="A200" s="143">
        <v>8</v>
      </c>
      <c r="B200" s="31"/>
      <c r="C200" s="22">
        <v>0</v>
      </c>
      <c r="D200" s="23">
        <v>0</v>
      </c>
      <c r="E200" s="70">
        <f t="shared" si="26"/>
        <v>0</v>
      </c>
      <c r="F200" s="3" t="str">
        <f t="shared" si="25"/>
        <v>NO BET</v>
      </c>
      <c r="G200" s="78"/>
      <c r="H200" s="72">
        <f t="shared" si="27"/>
        <v>0</v>
      </c>
      <c r="J200" s="45"/>
      <c r="K200" s="45"/>
      <c r="L200" s="83">
        <f t="shared" si="28"/>
        <v>0</v>
      </c>
      <c r="M200" s="78"/>
      <c r="N200" s="144">
        <v>8</v>
      </c>
      <c r="O200" s="42"/>
      <c r="P200" s="41">
        <v>0</v>
      </c>
      <c r="Q200" s="41">
        <v>0</v>
      </c>
      <c r="R200" s="49">
        <v>0</v>
      </c>
      <c r="S200" s="49">
        <v>0</v>
      </c>
      <c r="T200" s="49">
        <v>0</v>
      </c>
      <c r="U200" s="45"/>
      <c r="V200" s="140"/>
    </row>
    <row r="201" spans="1:22" ht="15" hidden="1" customHeight="1" x14ac:dyDescent="0.25">
      <c r="A201" s="143">
        <v>9</v>
      </c>
      <c r="B201" s="31"/>
      <c r="C201" s="22">
        <v>0</v>
      </c>
      <c r="D201" s="23">
        <v>0</v>
      </c>
      <c r="E201" s="70">
        <f t="shared" si="26"/>
        <v>0</v>
      </c>
      <c r="F201" s="3" t="str">
        <f t="shared" si="25"/>
        <v>NO BET</v>
      </c>
      <c r="G201" s="78"/>
      <c r="H201" s="72">
        <f t="shared" si="27"/>
        <v>0</v>
      </c>
      <c r="J201" s="45"/>
      <c r="K201" s="45"/>
      <c r="L201" s="83">
        <f t="shared" si="28"/>
        <v>0</v>
      </c>
      <c r="M201" s="78"/>
      <c r="N201" s="144">
        <v>9</v>
      </c>
      <c r="O201" s="42"/>
      <c r="P201" s="41">
        <v>0</v>
      </c>
      <c r="Q201" s="41">
        <v>0</v>
      </c>
      <c r="R201" s="49">
        <v>0</v>
      </c>
      <c r="S201" s="49">
        <v>0</v>
      </c>
      <c r="T201" s="49">
        <v>0</v>
      </c>
      <c r="U201" s="45"/>
      <c r="V201" s="140"/>
    </row>
    <row r="202" spans="1:22" ht="15" hidden="1" customHeight="1" x14ac:dyDescent="0.25">
      <c r="A202" s="143">
        <v>10</v>
      </c>
      <c r="B202" s="31"/>
      <c r="C202" s="22">
        <v>0</v>
      </c>
      <c r="D202" s="23">
        <v>0</v>
      </c>
      <c r="E202" s="70">
        <f t="shared" si="26"/>
        <v>0</v>
      </c>
      <c r="F202" s="3" t="str">
        <f t="shared" si="25"/>
        <v>NO BET</v>
      </c>
      <c r="G202" s="78"/>
      <c r="H202" s="72">
        <f t="shared" si="27"/>
        <v>0</v>
      </c>
      <c r="J202" s="45"/>
      <c r="K202" s="45"/>
      <c r="L202" s="84">
        <f t="shared" si="28"/>
        <v>0</v>
      </c>
      <c r="M202" s="78"/>
      <c r="N202" s="144">
        <v>10</v>
      </c>
      <c r="O202" s="42"/>
      <c r="P202" s="41">
        <v>0</v>
      </c>
      <c r="Q202" s="41">
        <v>0</v>
      </c>
      <c r="R202" s="49">
        <v>0</v>
      </c>
      <c r="S202" s="49">
        <v>0</v>
      </c>
      <c r="T202" s="49">
        <v>0</v>
      </c>
      <c r="U202" s="45"/>
      <c r="V202" s="140"/>
    </row>
    <row r="203" spans="1:22" ht="15" hidden="1" customHeight="1" x14ac:dyDescent="0.25">
      <c r="A203" s="143">
        <v>11</v>
      </c>
      <c r="B203" s="31"/>
      <c r="C203" s="22">
        <v>0</v>
      </c>
      <c r="D203" s="23">
        <v>0</v>
      </c>
      <c r="E203" s="70">
        <f t="shared" si="26"/>
        <v>0</v>
      </c>
      <c r="F203" s="3" t="str">
        <f t="shared" si="25"/>
        <v>NO BET</v>
      </c>
      <c r="G203" s="78"/>
      <c r="H203" s="72">
        <f t="shared" si="27"/>
        <v>0</v>
      </c>
      <c r="J203" s="45"/>
      <c r="K203" s="45"/>
      <c r="L203" s="84">
        <f t="shared" si="28"/>
        <v>0</v>
      </c>
      <c r="M203" s="78"/>
      <c r="N203" s="144">
        <v>11</v>
      </c>
      <c r="O203" s="42"/>
      <c r="P203" s="41">
        <v>0</v>
      </c>
      <c r="Q203" s="41">
        <v>0</v>
      </c>
      <c r="R203" s="49">
        <v>0</v>
      </c>
      <c r="S203" s="49">
        <v>0</v>
      </c>
      <c r="T203" s="49">
        <v>0</v>
      </c>
      <c r="U203" s="45"/>
      <c r="V203" s="140"/>
    </row>
    <row r="204" spans="1:22" ht="15" hidden="1" customHeight="1" x14ac:dyDescent="0.25">
      <c r="A204" s="143">
        <v>12</v>
      </c>
      <c r="B204" s="31"/>
      <c r="C204" s="22">
        <v>0</v>
      </c>
      <c r="D204" s="23">
        <v>0</v>
      </c>
      <c r="E204" s="70">
        <f t="shared" si="26"/>
        <v>0</v>
      </c>
      <c r="F204" s="3" t="str">
        <f t="shared" si="25"/>
        <v>NO BET</v>
      </c>
      <c r="G204" s="78"/>
      <c r="H204" s="72">
        <f t="shared" si="27"/>
        <v>0</v>
      </c>
      <c r="J204" s="45"/>
      <c r="K204" s="45"/>
      <c r="L204" s="84">
        <f t="shared" si="28"/>
        <v>0</v>
      </c>
      <c r="M204" s="78"/>
      <c r="N204" s="144">
        <v>12</v>
      </c>
      <c r="O204" s="43"/>
      <c r="P204" s="41">
        <v>0</v>
      </c>
      <c r="Q204" s="41">
        <v>0</v>
      </c>
      <c r="R204" s="49">
        <v>0</v>
      </c>
      <c r="S204" s="49">
        <v>0</v>
      </c>
      <c r="T204" s="49">
        <v>0</v>
      </c>
      <c r="U204" s="45"/>
      <c r="V204" s="140"/>
    </row>
    <row r="205" spans="1:22" ht="15" hidden="1" customHeight="1" x14ac:dyDescent="0.25">
      <c r="A205" s="143">
        <v>13</v>
      </c>
      <c r="B205" s="31"/>
      <c r="C205" s="22">
        <v>0</v>
      </c>
      <c r="D205" s="23">
        <v>0</v>
      </c>
      <c r="E205" s="70">
        <f t="shared" si="26"/>
        <v>0</v>
      </c>
      <c r="F205" s="3" t="str">
        <f t="shared" si="25"/>
        <v>NO BET</v>
      </c>
      <c r="G205" s="78"/>
      <c r="H205" s="72">
        <f t="shared" si="27"/>
        <v>0</v>
      </c>
      <c r="J205" s="45"/>
      <c r="K205" s="45"/>
      <c r="L205" s="84">
        <f t="shared" si="28"/>
        <v>0</v>
      </c>
      <c r="M205" s="78"/>
      <c r="N205" s="144">
        <v>13</v>
      </c>
      <c r="O205" s="43"/>
      <c r="P205" s="41">
        <v>0</v>
      </c>
      <c r="Q205" s="41">
        <v>0</v>
      </c>
      <c r="R205" s="49">
        <v>0</v>
      </c>
      <c r="S205" s="49">
        <v>0</v>
      </c>
      <c r="T205" s="49">
        <v>0</v>
      </c>
      <c r="U205" s="45"/>
      <c r="V205" s="140"/>
    </row>
    <row r="206" spans="1:22" ht="15" hidden="1" customHeight="1" x14ac:dyDescent="0.25">
      <c r="A206" s="143">
        <v>14</v>
      </c>
      <c r="B206" s="31"/>
      <c r="C206" s="22">
        <v>0</v>
      </c>
      <c r="D206" s="23">
        <v>0</v>
      </c>
      <c r="E206" s="70">
        <f t="shared" si="26"/>
        <v>0</v>
      </c>
      <c r="F206" s="3" t="str">
        <f t="shared" si="25"/>
        <v>NO BET</v>
      </c>
      <c r="G206" s="78"/>
      <c r="H206" s="72">
        <f t="shared" si="27"/>
        <v>0</v>
      </c>
      <c r="J206" s="45"/>
      <c r="K206" s="45"/>
      <c r="L206" s="84">
        <f t="shared" si="28"/>
        <v>0</v>
      </c>
      <c r="M206" s="78" t="s">
        <v>11</v>
      </c>
      <c r="N206" s="144">
        <v>14</v>
      </c>
      <c r="O206" s="43"/>
      <c r="P206" s="41">
        <v>0</v>
      </c>
      <c r="Q206" s="41">
        <v>0</v>
      </c>
      <c r="R206" s="49">
        <v>0</v>
      </c>
      <c r="S206" s="49">
        <v>0</v>
      </c>
      <c r="T206" s="49">
        <v>0</v>
      </c>
      <c r="U206" s="45"/>
      <c r="V206" s="140"/>
    </row>
    <row r="207" spans="1:22" ht="15" hidden="1" customHeight="1" x14ac:dyDescent="0.25">
      <c r="A207" s="143">
        <v>15</v>
      </c>
      <c r="B207" s="31"/>
      <c r="C207" s="26">
        <v>0</v>
      </c>
      <c r="D207" s="27">
        <v>0</v>
      </c>
      <c r="E207" s="70">
        <f t="shared" si="26"/>
        <v>0</v>
      </c>
      <c r="F207" s="3" t="str">
        <f t="shared" si="25"/>
        <v>NO BET</v>
      </c>
      <c r="G207" s="78"/>
      <c r="H207" s="72">
        <f t="shared" si="27"/>
        <v>0</v>
      </c>
      <c r="J207" s="53"/>
      <c r="K207" s="53"/>
      <c r="L207" s="84">
        <f t="shared" si="28"/>
        <v>0</v>
      </c>
      <c r="M207" s="78"/>
      <c r="N207" s="53">
        <v>15</v>
      </c>
      <c r="O207" s="43"/>
      <c r="P207" s="41">
        <v>0</v>
      </c>
      <c r="Q207" s="41">
        <v>0</v>
      </c>
      <c r="R207" s="55">
        <v>0</v>
      </c>
      <c r="S207" s="55">
        <v>0</v>
      </c>
      <c r="T207" s="55">
        <v>0</v>
      </c>
      <c r="U207" s="45"/>
      <c r="V207" s="140"/>
    </row>
    <row r="208" spans="1:22" ht="15" hidden="1" customHeight="1" x14ac:dyDescent="0.3">
      <c r="A208" s="143">
        <v>16</v>
      </c>
      <c r="B208" s="31"/>
      <c r="C208" s="22">
        <v>0</v>
      </c>
      <c r="D208" s="23">
        <v>0</v>
      </c>
      <c r="E208" s="70">
        <f t="shared" si="26"/>
        <v>0</v>
      </c>
      <c r="F208" s="3" t="str">
        <f t="shared" si="25"/>
        <v>NO BET</v>
      </c>
      <c r="G208" s="78"/>
      <c r="H208" s="72">
        <f t="shared" si="27"/>
        <v>0</v>
      </c>
      <c r="J208" s="45"/>
      <c r="K208" s="45"/>
      <c r="L208" s="84">
        <f t="shared" si="28"/>
        <v>0</v>
      </c>
      <c r="M208" s="78"/>
      <c r="N208" s="144">
        <v>16</v>
      </c>
      <c r="O208" s="44"/>
      <c r="P208" s="41">
        <v>0</v>
      </c>
      <c r="Q208" s="41">
        <v>0</v>
      </c>
      <c r="R208" s="49">
        <v>0</v>
      </c>
      <c r="S208" s="49">
        <v>0</v>
      </c>
      <c r="T208" s="49">
        <v>0</v>
      </c>
      <c r="U208" s="45"/>
      <c r="V208" s="140"/>
    </row>
    <row r="209" spans="1:22" ht="15" hidden="1" customHeight="1" x14ac:dyDescent="0.3">
      <c r="A209" s="143">
        <v>17</v>
      </c>
      <c r="B209" s="31"/>
      <c r="C209" s="22">
        <v>0</v>
      </c>
      <c r="D209" s="23">
        <v>0</v>
      </c>
      <c r="E209" s="70">
        <f t="shared" si="26"/>
        <v>0</v>
      </c>
      <c r="F209" s="3" t="str">
        <f t="shared" si="25"/>
        <v>NO BET</v>
      </c>
      <c r="G209" s="78"/>
      <c r="H209" s="72">
        <f t="shared" si="27"/>
        <v>0</v>
      </c>
      <c r="J209" s="45"/>
      <c r="K209" s="45"/>
      <c r="L209" s="84">
        <f t="shared" si="28"/>
        <v>0</v>
      </c>
      <c r="M209" s="78"/>
      <c r="N209" s="144">
        <v>17</v>
      </c>
      <c r="O209" s="44"/>
      <c r="P209" s="41">
        <v>0</v>
      </c>
      <c r="Q209" s="41">
        <v>0</v>
      </c>
      <c r="R209" s="49">
        <v>0</v>
      </c>
      <c r="S209" s="49">
        <v>0</v>
      </c>
      <c r="T209" s="49">
        <v>0</v>
      </c>
      <c r="U209" s="45"/>
      <c r="V209" s="140"/>
    </row>
    <row r="210" spans="1:22" ht="15" hidden="1" customHeight="1" x14ac:dyDescent="0.3">
      <c r="A210" s="143">
        <v>18</v>
      </c>
      <c r="B210" s="31"/>
      <c r="C210" s="22">
        <v>0</v>
      </c>
      <c r="D210" s="23">
        <v>0</v>
      </c>
      <c r="E210" s="70">
        <f t="shared" si="26"/>
        <v>0</v>
      </c>
      <c r="F210" s="3" t="str">
        <f t="shared" si="25"/>
        <v>NO BET</v>
      </c>
      <c r="G210" s="78"/>
      <c r="H210" s="72">
        <f t="shared" si="27"/>
        <v>0</v>
      </c>
      <c r="J210" s="45"/>
      <c r="K210" s="45"/>
      <c r="L210" s="84">
        <f t="shared" si="28"/>
        <v>0</v>
      </c>
      <c r="M210" s="78"/>
      <c r="N210" s="144">
        <v>18</v>
      </c>
      <c r="O210" s="44"/>
      <c r="P210" s="41">
        <v>0</v>
      </c>
      <c r="Q210" s="41">
        <v>0</v>
      </c>
      <c r="R210" s="49">
        <v>0</v>
      </c>
      <c r="S210" s="49">
        <v>0</v>
      </c>
      <c r="T210" s="49">
        <v>0</v>
      </c>
      <c r="U210" s="45"/>
      <c r="V210" s="140"/>
    </row>
    <row r="211" spans="1:22" ht="15" hidden="1" customHeight="1" x14ac:dyDescent="0.3">
      <c r="A211" s="143">
        <v>19</v>
      </c>
      <c r="B211" s="31"/>
      <c r="C211" s="22">
        <v>0</v>
      </c>
      <c r="D211" s="23">
        <v>0</v>
      </c>
      <c r="E211" s="70">
        <f t="shared" si="26"/>
        <v>0</v>
      </c>
      <c r="F211" s="3" t="str">
        <f t="shared" si="25"/>
        <v>NO BET</v>
      </c>
      <c r="G211" s="78"/>
      <c r="H211" s="72">
        <f t="shared" si="27"/>
        <v>0</v>
      </c>
      <c r="J211" s="45"/>
      <c r="K211" s="45"/>
      <c r="L211" s="84">
        <f t="shared" si="28"/>
        <v>0</v>
      </c>
      <c r="M211" s="78"/>
      <c r="N211" s="144">
        <v>19</v>
      </c>
      <c r="O211" s="44"/>
      <c r="P211" s="41">
        <v>0</v>
      </c>
      <c r="Q211" s="41">
        <v>0</v>
      </c>
      <c r="R211" s="49">
        <v>0</v>
      </c>
      <c r="S211" s="49">
        <v>0</v>
      </c>
      <c r="T211" s="49">
        <v>0</v>
      </c>
      <c r="U211" s="45"/>
      <c r="V211" s="140"/>
    </row>
    <row r="212" spans="1:22" ht="15" hidden="1" customHeight="1" x14ac:dyDescent="0.3">
      <c r="A212" s="143">
        <v>20</v>
      </c>
      <c r="B212" s="31"/>
      <c r="C212" s="22">
        <v>0</v>
      </c>
      <c r="D212" s="23">
        <v>0</v>
      </c>
      <c r="E212" s="70">
        <f t="shared" si="26"/>
        <v>0</v>
      </c>
      <c r="F212" s="3" t="str">
        <f t="shared" si="25"/>
        <v>NO BET</v>
      </c>
      <c r="G212" s="78"/>
      <c r="H212" s="72">
        <f t="shared" si="27"/>
        <v>0</v>
      </c>
      <c r="I212" s="2"/>
      <c r="J212" s="45"/>
      <c r="K212" s="45"/>
      <c r="L212" s="84">
        <f t="shared" si="28"/>
        <v>0</v>
      </c>
      <c r="M212" s="78"/>
      <c r="N212" s="144">
        <v>20</v>
      </c>
      <c r="O212" s="44"/>
      <c r="P212" s="41">
        <v>0</v>
      </c>
      <c r="Q212" s="41">
        <v>0</v>
      </c>
      <c r="R212" s="49">
        <v>0</v>
      </c>
      <c r="S212" s="49">
        <v>0</v>
      </c>
      <c r="T212" s="49">
        <v>0</v>
      </c>
      <c r="U212" s="45"/>
      <c r="V212" s="140"/>
    </row>
    <row r="213" spans="1:22" ht="15" hidden="1" customHeight="1" x14ac:dyDescent="0.3">
      <c r="A213" s="143">
        <v>21</v>
      </c>
      <c r="B213" s="31"/>
      <c r="C213" s="22">
        <v>0</v>
      </c>
      <c r="D213" s="23">
        <v>0</v>
      </c>
      <c r="E213" s="70">
        <f t="shared" si="26"/>
        <v>0</v>
      </c>
      <c r="F213" s="3" t="str">
        <f t="shared" si="25"/>
        <v>NO BET</v>
      </c>
      <c r="G213" s="78"/>
      <c r="H213" s="72">
        <f t="shared" si="27"/>
        <v>0</v>
      </c>
      <c r="J213" s="45"/>
      <c r="K213" s="45"/>
      <c r="L213" s="84">
        <f t="shared" si="28"/>
        <v>0</v>
      </c>
      <c r="M213" s="77"/>
      <c r="N213" s="144">
        <v>21</v>
      </c>
      <c r="O213" s="44"/>
      <c r="P213" s="41">
        <v>0</v>
      </c>
      <c r="Q213" s="41">
        <v>0</v>
      </c>
      <c r="R213" s="49">
        <v>0</v>
      </c>
      <c r="S213" s="49">
        <v>0</v>
      </c>
      <c r="T213" s="49">
        <v>0</v>
      </c>
      <c r="U213" s="45"/>
      <c r="V213" s="140"/>
    </row>
    <row r="214" spans="1:22" ht="15" hidden="1" customHeight="1" x14ac:dyDescent="0.3">
      <c r="A214" s="143">
        <v>22</v>
      </c>
      <c r="B214" s="31"/>
      <c r="C214" s="26">
        <v>0</v>
      </c>
      <c r="D214" s="27">
        <v>0</v>
      </c>
      <c r="E214" s="70">
        <f t="shared" si="26"/>
        <v>0</v>
      </c>
      <c r="F214" s="3" t="str">
        <f t="shared" si="25"/>
        <v>NO BET</v>
      </c>
      <c r="G214" s="78"/>
      <c r="H214" s="72">
        <f t="shared" si="27"/>
        <v>0</v>
      </c>
      <c r="J214" s="45"/>
      <c r="K214" s="45"/>
      <c r="L214" s="84">
        <f t="shared" si="28"/>
        <v>0</v>
      </c>
      <c r="M214" s="78"/>
      <c r="N214" s="144">
        <v>22</v>
      </c>
      <c r="O214" s="44"/>
      <c r="P214" s="41">
        <v>0</v>
      </c>
      <c r="Q214" s="41">
        <v>0</v>
      </c>
      <c r="R214" s="49">
        <v>0</v>
      </c>
      <c r="S214" s="49">
        <v>0</v>
      </c>
      <c r="T214" s="49">
        <v>0</v>
      </c>
      <c r="U214" s="45"/>
      <c r="V214" s="140"/>
    </row>
    <row r="215" spans="1:22" ht="15" hidden="1" customHeight="1" x14ac:dyDescent="0.3">
      <c r="A215" s="143">
        <v>23</v>
      </c>
      <c r="B215" s="31"/>
      <c r="C215" s="22">
        <v>0</v>
      </c>
      <c r="D215" s="23">
        <v>0</v>
      </c>
      <c r="E215" s="70">
        <f t="shared" si="26"/>
        <v>0</v>
      </c>
      <c r="F215" s="3" t="str">
        <f t="shared" si="25"/>
        <v>NO BET</v>
      </c>
      <c r="G215" s="78"/>
      <c r="H215" s="72">
        <f t="shared" si="27"/>
        <v>0</v>
      </c>
      <c r="J215" s="45"/>
      <c r="K215" s="45"/>
      <c r="L215" s="84">
        <f t="shared" si="28"/>
        <v>0</v>
      </c>
      <c r="M215" s="78"/>
      <c r="N215" s="144">
        <v>23</v>
      </c>
      <c r="O215" s="44"/>
      <c r="P215" s="41">
        <v>0</v>
      </c>
      <c r="Q215" s="41">
        <v>0</v>
      </c>
      <c r="R215" s="49">
        <v>0</v>
      </c>
      <c r="S215" s="49">
        <v>0</v>
      </c>
      <c r="T215" s="49">
        <v>0</v>
      </c>
      <c r="U215" s="45"/>
      <c r="V215" s="140"/>
    </row>
    <row r="216" spans="1:22" ht="15" hidden="1" customHeight="1" x14ac:dyDescent="0.3">
      <c r="A216" s="143">
        <v>24</v>
      </c>
      <c r="B216" s="31"/>
      <c r="C216" s="22">
        <v>0</v>
      </c>
      <c r="D216" s="23">
        <v>0</v>
      </c>
      <c r="E216" s="70">
        <f t="shared" si="26"/>
        <v>0</v>
      </c>
      <c r="F216" s="3" t="str">
        <f t="shared" si="25"/>
        <v>NO BET</v>
      </c>
      <c r="G216" s="78"/>
      <c r="H216" s="72">
        <f t="shared" si="27"/>
        <v>0</v>
      </c>
      <c r="J216" s="45"/>
      <c r="K216" s="45"/>
      <c r="L216" s="84">
        <f t="shared" si="28"/>
        <v>0</v>
      </c>
      <c r="M216" s="78"/>
      <c r="N216" s="144">
        <v>24</v>
      </c>
      <c r="O216" s="44"/>
      <c r="P216" s="41">
        <v>0</v>
      </c>
      <c r="Q216" s="41">
        <v>0</v>
      </c>
      <c r="R216" s="49">
        <v>0</v>
      </c>
      <c r="S216" s="49">
        <v>0</v>
      </c>
      <c r="T216" s="49">
        <v>0</v>
      </c>
      <c r="U216" s="45"/>
      <c r="V216" s="140"/>
    </row>
    <row r="217" spans="1:22" ht="15" hidden="1" customHeight="1" x14ac:dyDescent="0.25">
      <c r="N217" s="314"/>
      <c r="O217" s="314"/>
      <c r="P217" s="314"/>
      <c r="Q217" s="314"/>
      <c r="R217" s="314"/>
      <c r="S217" s="314"/>
      <c r="T217" s="314"/>
    </row>
    <row r="218" spans="1:22" ht="15" hidden="1" customHeight="1" x14ac:dyDescent="0.25">
      <c r="A218" s="24"/>
      <c r="B218" s="137" t="s">
        <v>40</v>
      </c>
      <c r="C218" s="2"/>
      <c r="D218" s="4"/>
      <c r="E218" s="5" t="s">
        <v>9</v>
      </c>
      <c r="F218" s="6">
        <f>SUM(F193:F216)</f>
        <v>0</v>
      </c>
      <c r="G218" s="7" t="s">
        <v>10</v>
      </c>
      <c r="H218" s="6">
        <f>SUM(H193:H217)</f>
        <v>0</v>
      </c>
      <c r="N218" s="56"/>
      <c r="O218" s="56"/>
      <c r="P218" s="56"/>
      <c r="Q218" s="56"/>
      <c r="R218" s="56"/>
      <c r="S218" s="138" t="s">
        <v>19</v>
      </c>
      <c r="T218" s="139"/>
      <c r="U218" s="141"/>
    </row>
    <row r="219" spans="1:22" ht="15" hidden="1" customHeight="1" x14ac:dyDescent="0.25"/>
    <row r="220" spans="1:22" ht="15" hidden="1" customHeight="1" x14ac:dyDescent="0.25">
      <c r="A220" s="10" t="s">
        <v>4</v>
      </c>
      <c r="B220" s="10"/>
      <c r="C220" s="35"/>
      <c r="D220" s="10" t="s">
        <v>13</v>
      </c>
      <c r="E220" s="321" t="s">
        <v>8</v>
      </c>
      <c r="F220" s="322">
        <v>0.9</v>
      </c>
      <c r="G220" s="323" t="s">
        <v>2</v>
      </c>
      <c r="H220" s="324">
        <v>100</v>
      </c>
      <c r="I220" s="328" t="s">
        <v>1</v>
      </c>
      <c r="J220" s="318" t="s">
        <v>18</v>
      </c>
      <c r="K220" s="318" t="s">
        <v>18</v>
      </c>
      <c r="L220" s="9"/>
      <c r="M220" s="317"/>
      <c r="N220" s="10" t="s">
        <v>4</v>
      </c>
      <c r="O220" s="32"/>
      <c r="P220" s="32"/>
      <c r="Q220" s="32"/>
      <c r="R220" s="32"/>
      <c r="S220" s="32"/>
      <c r="T220" s="32"/>
      <c r="U220" s="146" t="s">
        <v>45</v>
      </c>
    </row>
    <row r="221" spans="1:22" ht="15" hidden="1" customHeight="1" x14ac:dyDescent="0.25">
      <c r="A221" s="8" t="s">
        <v>5</v>
      </c>
      <c r="B221" s="48">
        <v>9</v>
      </c>
      <c r="C221" s="9"/>
      <c r="D221" s="9"/>
      <c r="E221" s="321"/>
      <c r="F221" s="322"/>
      <c r="G221" s="323"/>
      <c r="H221" s="324"/>
      <c r="I221" s="328"/>
      <c r="J221" s="318"/>
      <c r="K221" s="318"/>
      <c r="L221" s="8"/>
      <c r="M221" s="317"/>
      <c r="N221" s="8" t="s">
        <v>5</v>
      </c>
      <c r="O221" s="57">
        <v>8</v>
      </c>
      <c r="P221" s="34"/>
      <c r="Q221" s="34"/>
      <c r="R221" s="34"/>
      <c r="S221" s="34"/>
      <c r="T221" s="34"/>
      <c r="U221" s="146" t="s">
        <v>46</v>
      </c>
      <c r="V221" s="2"/>
    </row>
    <row r="222" spans="1:22" ht="15" hidden="1" customHeight="1" x14ac:dyDescent="0.25">
      <c r="A222" s="9"/>
      <c r="B222" s="9"/>
      <c r="C222" s="9"/>
      <c r="D222" s="315" t="s">
        <v>23</v>
      </c>
      <c r="E222" s="320" t="s">
        <v>24</v>
      </c>
      <c r="F222" s="9"/>
      <c r="G222" s="9"/>
      <c r="H222" s="9"/>
      <c r="I222" s="315" t="s">
        <v>15</v>
      </c>
      <c r="J222" s="146" t="s">
        <v>28</v>
      </c>
      <c r="K222" s="319" t="s">
        <v>41</v>
      </c>
      <c r="L222" s="85" t="s">
        <v>25</v>
      </c>
      <c r="M222" s="317"/>
      <c r="N222" s="33"/>
      <c r="O222" s="34"/>
      <c r="P222" s="34" t="s">
        <v>61</v>
      </c>
      <c r="Q222" s="34"/>
      <c r="R222" s="34" t="s">
        <v>60</v>
      </c>
      <c r="S222" s="148"/>
      <c r="T222" s="34"/>
      <c r="U222" s="315" t="s">
        <v>47</v>
      </c>
      <c r="V222" s="2"/>
    </row>
    <row r="223" spans="1:22" ht="15" hidden="1" customHeight="1" x14ac:dyDescent="0.25">
      <c r="A223" s="1" t="s">
        <v>16</v>
      </c>
      <c r="B223" s="25"/>
      <c r="C223" s="1" t="s">
        <v>6</v>
      </c>
      <c r="D223" s="315"/>
      <c r="E223" s="320"/>
      <c r="F223" s="1" t="s">
        <v>0</v>
      </c>
      <c r="G223" s="1" t="s">
        <v>7</v>
      </c>
      <c r="H223" s="1" t="s">
        <v>3</v>
      </c>
      <c r="I223" s="315"/>
      <c r="J223" s="146" t="s">
        <v>27</v>
      </c>
      <c r="K223" s="319"/>
      <c r="L223" s="85" t="s">
        <v>26</v>
      </c>
      <c r="M223" s="317"/>
      <c r="N223" s="35" t="s">
        <v>16</v>
      </c>
      <c r="O223" s="35" t="s">
        <v>17</v>
      </c>
      <c r="P223" s="36" t="s">
        <v>65</v>
      </c>
      <c r="Q223" s="37" t="s">
        <v>66</v>
      </c>
      <c r="R223" s="37" t="s">
        <v>64</v>
      </c>
      <c r="S223" s="37" t="s">
        <v>63</v>
      </c>
      <c r="T223" s="37" t="s">
        <v>62</v>
      </c>
      <c r="U223" s="315"/>
    </row>
    <row r="224" spans="1:22" ht="15" hidden="1" customHeight="1" x14ac:dyDescent="0.25">
      <c r="A224" s="143">
        <v>1</v>
      </c>
      <c r="B224" s="31"/>
      <c r="C224" s="26">
        <v>0</v>
      </c>
      <c r="D224" s="27">
        <v>0</v>
      </c>
      <c r="E224" s="70">
        <f>D224</f>
        <v>0</v>
      </c>
      <c r="F224" s="3" t="str">
        <f t="shared" ref="F224:F247" si="29">IF(I224="B", $H$220/C224*$F$220,IF(E224&lt;=C224,$I$220,IF(E224&gt;C224,SUM($H$220/C224*$F$220,0,ROUNDUP(,0)))))</f>
        <v>NO BET</v>
      </c>
      <c r="G224" s="78"/>
      <c r="H224" s="72">
        <f>IF(F224="NO BET",0,IF(G224&gt;1,F224*-1,IF(G224=1,SUM(F224*E224-F224,0))))</f>
        <v>0</v>
      </c>
      <c r="J224" s="53"/>
      <c r="K224" s="53"/>
      <c r="L224" s="83">
        <v>0</v>
      </c>
      <c r="M224" s="78"/>
      <c r="N224" s="53">
        <v>1</v>
      </c>
      <c r="O224" s="40"/>
      <c r="P224" s="41">
        <v>0</v>
      </c>
      <c r="Q224" s="41">
        <v>0</v>
      </c>
      <c r="R224" s="55">
        <v>0</v>
      </c>
      <c r="S224" s="55">
        <v>0</v>
      </c>
      <c r="T224" s="55">
        <v>0</v>
      </c>
      <c r="U224" s="45"/>
      <c r="V224" s="140"/>
    </row>
    <row r="225" spans="1:22" ht="15" hidden="1" customHeight="1" x14ac:dyDescent="0.25">
      <c r="A225" s="143">
        <v>2</v>
      </c>
      <c r="B225" s="31"/>
      <c r="C225" s="26">
        <v>0</v>
      </c>
      <c r="D225" s="27">
        <v>0</v>
      </c>
      <c r="E225" s="70">
        <f t="shared" ref="E225:E247" si="30">D225</f>
        <v>0</v>
      </c>
      <c r="F225" s="3" t="str">
        <f t="shared" si="29"/>
        <v>NO BET</v>
      </c>
      <c r="G225" s="78"/>
      <c r="H225" s="72">
        <f t="shared" ref="H225:H247" si="31">IF(F225="NO BET",0,IF(G225&gt;1,F225*-1,IF(G225=1,SUM(F225*E225-F225,0))))</f>
        <v>0</v>
      </c>
      <c r="J225" s="45"/>
      <c r="K225" s="45"/>
      <c r="L225" s="83">
        <f t="shared" ref="L225:L247" si="32">SUM(I225*J225*K225)</f>
        <v>0</v>
      </c>
      <c r="M225" s="77"/>
      <c r="N225" s="144">
        <v>2</v>
      </c>
      <c r="O225" s="42"/>
      <c r="P225" s="41">
        <v>0</v>
      </c>
      <c r="Q225" s="41">
        <v>0</v>
      </c>
      <c r="R225" s="49">
        <v>0</v>
      </c>
      <c r="S225" s="49">
        <v>0</v>
      </c>
      <c r="T225" s="49">
        <v>0</v>
      </c>
      <c r="U225" s="45"/>
      <c r="V225" s="140"/>
    </row>
    <row r="226" spans="1:22" ht="15" hidden="1" customHeight="1" x14ac:dyDescent="0.25">
      <c r="A226" s="143">
        <v>3</v>
      </c>
      <c r="B226" s="31"/>
      <c r="C226" s="22">
        <v>0</v>
      </c>
      <c r="D226" s="23">
        <v>0</v>
      </c>
      <c r="E226" s="70">
        <f t="shared" si="30"/>
        <v>0</v>
      </c>
      <c r="F226" s="3" t="str">
        <f t="shared" si="29"/>
        <v>NO BET</v>
      </c>
      <c r="G226" s="78"/>
      <c r="H226" s="72">
        <f t="shared" si="31"/>
        <v>0</v>
      </c>
      <c r="J226" s="45"/>
      <c r="K226" s="45"/>
      <c r="L226" s="83">
        <f t="shared" si="32"/>
        <v>0</v>
      </c>
      <c r="M226" s="77"/>
      <c r="N226" s="144">
        <v>3</v>
      </c>
      <c r="O226" s="42"/>
      <c r="P226" s="41">
        <v>0</v>
      </c>
      <c r="Q226" s="41">
        <v>0</v>
      </c>
      <c r="R226" s="49">
        <v>0</v>
      </c>
      <c r="S226" s="49">
        <v>0</v>
      </c>
      <c r="T226" s="49">
        <v>0</v>
      </c>
      <c r="U226" s="45"/>
      <c r="V226" s="140"/>
    </row>
    <row r="227" spans="1:22" ht="15" hidden="1" customHeight="1" x14ac:dyDescent="0.25">
      <c r="A227" s="143">
        <v>4</v>
      </c>
      <c r="B227" s="31"/>
      <c r="C227" s="22">
        <v>0</v>
      </c>
      <c r="D227" s="23">
        <v>0</v>
      </c>
      <c r="E227" s="70">
        <f t="shared" si="30"/>
        <v>0</v>
      </c>
      <c r="F227" s="3" t="str">
        <f t="shared" si="29"/>
        <v>NO BET</v>
      </c>
      <c r="G227" s="78"/>
      <c r="H227" s="72">
        <f t="shared" si="31"/>
        <v>0</v>
      </c>
      <c r="J227" s="45"/>
      <c r="K227" s="45"/>
      <c r="L227" s="83">
        <f t="shared" si="32"/>
        <v>0</v>
      </c>
      <c r="M227" s="78"/>
      <c r="N227" s="144">
        <v>4</v>
      </c>
      <c r="O227" s="42"/>
      <c r="P227" s="41">
        <v>0</v>
      </c>
      <c r="Q227" s="41">
        <v>0</v>
      </c>
      <c r="R227" s="49">
        <v>0</v>
      </c>
      <c r="S227" s="49">
        <v>0</v>
      </c>
      <c r="T227" s="49">
        <v>0</v>
      </c>
      <c r="U227" s="45"/>
      <c r="V227" s="140"/>
    </row>
    <row r="228" spans="1:22" ht="15" hidden="1" customHeight="1" x14ac:dyDescent="0.25">
      <c r="A228" s="143">
        <v>5</v>
      </c>
      <c r="B228" s="31"/>
      <c r="C228" s="22">
        <v>0</v>
      </c>
      <c r="D228" s="23">
        <v>0</v>
      </c>
      <c r="E228" s="70">
        <f t="shared" si="30"/>
        <v>0</v>
      </c>
      <c r="F228" s="3" t="str">
        <f t="shared" si="29"/>
        <v>NO BET</v>
      </c>
      <c r="G228" s="78"/>
      <c r="H228" s="72">
        <f t="shared" si="31"/>
        <v>0</v>
      </c>
      <c r="J228" s="45"/>
      <c r="K228" s="45"/>
      <c r="L228" s="83">
        <f t="shared" si="32"/>
        <v>0</v>
      </c>
      <c r="M228" s="78"/>
      <c r="N228" s="144">
        <v>5</v>
      </c>
      <c r="O228" s="42"/>
      <c r="P228" s="41">
        <v>0</v>
      </c>
      <c r="Q228" s="41">
        <v>0</v>
      </c>
      <c r="R228" s="49">
        <v>0</v>
      </c>
      <c r="S228" s="49">
        <v>0</v>
      </c>
      <c r="T228" s="49">
        <v>0</v>
      </c>
      <c r="U228" s="45"/>
      <c r="V228" s="140"/>
    </row>
    <row r="229" spans="1:22" ht="15" hidden="1" customHeight="1" x14ac:dyDescent="0.25">
      <c r="A229" s="143">
        <v>6</v>
      </c>
      <c r="B229" s="31"/>
      <c r="C229" s="22">
        <v>0</v>
      </c>
      <c r="D229" s="23">
        <v>0</v>
      </c>
      <c r="E229" s="70">
        <f t="shared" si="30"/>
        <v>0</v>
      </c>
      <c r="F229" s="3" t="str">
        <f t="shared" si="29"/>
        <v>NO BET</v>
      </c>
      <c r="G229" s="78"/>
      <c r="H229" s="72">
        <f t="shared" si="31"/>
        <v>0</v>
      </c>
      <c r="J229" s="45"/>
      <c r="K229" s="45"/>
      <c r="L229" s="83">
        <f t="shared" si="32"/>
        <v>0</v>
      </c>
      <c r="M229" s="78"/>
      <c r="N229" s="144">
        <v>6</v>
      </c>
      <c r="O229" s="42"/>
      <c r="P229" s="41">
        <v>0</v>
      </c>
      <c r="Q229" s="41">
        <v>0</v>
      </c>
      <c r="R229" s="49">
        <v>0</v>
      </c>
      <c r="S229" s="49">
        <v>0</v>
      </c>
      <c r="T229" s="49">
        <v>0</v>
      </c>
      <c r="U229" s="45"/>
      <c r="V229" s="140"/>
    </row>
    <row r="230" spans="1:22" ht="15" hidden="1" customHeight="1" x14ac:dyDescent="0.25">
      <c r="A230" s="143">
        <v>7</v>
      </c>
      <c r="B230" s="31"/>
      <c r="C230" s="26">
        <v>0</v>
      </c>
      <c r="D230" s="27">
        <v>0</v>
      </c>
      <c r="E230" s="70">
        <f t="shared" si="30"/>
        <v>0</v>
      </c>
      <c r="F230" s="3" t="str">
        <f t="shared" si="29"/>
        <v>NO BET</v>
      </c>
      <c r="G230" s="78"/>
      <c r="H230" s="72">
        <f t="shared" si="31"/>
        <v>0</v>
      </c>
      <c r="I230" s="2"/>
      <c r="J230" s="45"/>
      <c r="K230" s="45"/>
      <c r="L230" s="83">
        <f t="shared" si="32"/>
        <v>0</v>
      </c>
      <c r="M230" s="78"/>
      <c r="N230" s="144">
        <v>7</v>
      </c>
      <c r="O230" s="42"/>
      <c r="P230" s="41">
        <v>0</v>
      </c>
      <c r="Q230" s="41">
        <v>0</v>
      </c>
      <c r="R230" s="49">
        <v>0</v>
      </c>
      <c r="S230" s="49">
        <v>0</v>
      </c>
      <c r="T230" s="49">
        <v>0</v>
      </c>
      <c r="U230" s="45"/>
      <c r="V230" s="140"/>
    </row>
    <row r="231" spans="1:22" ht="15" hidden="1" customHeight="1" x14ac:dyDescent="0.25">
      <c r="A231" s="143">
        <v>8</v>
      </c>
      <c r="B231" s="31"/>
      <c r="C231" s="22">
        <v>0</v>
      </c>
      <c r="D231" s="23">
        <v>0</v>
      </c>
      <c r="E231" s="70">
        <f t="shared" si="30"/>
        <v>0</v>
      </c>
      <c r="F231" s="3" t="str">
        <f t="shared" si="29"/>
        <v>NO BET</v>
      </c>
      <c r="G231" s="78"/>
      <c r="H231" s="72">
        <f t="shared" si="31"/>
        <v>0</v>
      </c>
      <c r="J231" s="45"/>
      <c r="K231" s="45"/>
      <c r="L231" s="83">
        <f t="shared" si="32"/>
        <v>0</v>
      </c>
      <c r="M231" s="78"/>
      <c r="N231" s="144">
        <v>8</v>
      </c>
      <c r="O231" s="42"/>
      <c r="P231" s="41">
        <v>0</v>
      </c>
      <c r="Q231" s="41">
        <v>0</v>
      </c>
      <c r="R231" s="49">
        <v>0</v>
      </c>
      <c r="S231" s="49">
        <v>0</v>
      </c>
      <c r="T231" s="49">
        <v>0</v>
      </c>
      <c r="U231" s="45"/>
      <c r="V231" s="140"/>
    </row>
    <row r="232" spans="1:22" ht="15" hidden="1" customHeight="1" x14ac:dyDescent="0.25">
      <c r="A232" s="143">
        <v>9</v>
      </c>
      <c r="B232" s="31"/>
      <c r="C232" s="22">
        <v>0</v>
      </c>
      <c r="D232" s="23">
        <v>0</v>
      </c>
      <c r="E232" s="70">
        <f t="shared" si="30"/>
        <v>0</v>
      </c>
      <c r="F232" s="3" t="str">
        <f t="shared" si="29"/>
        <v>NO BET</v>
      </c>
      <c r="G232" s="78"/>
      <c r="H232" s="72">
        <f t="shared" si="31"/>
        <v>0</v>
      </c>
      <c r="J232" s="45"/>
      <c r="K232" s="45"/>
      <c r="L232" s="83">
        <f t="shared" si="32"/>
        <v>0</v>
      </c>
      <c r="M232" s="78"/>
      <c r="N232" s="144">
        <v>9</v>
      </c>
      <c r="O232" s="42"/>
      <c r="P232" s="41">
        <v>0</v>
      </c>
      <c r="Q232" s="41">
        <v>0</v>
      </c>
      <c r="R232" s="49">
        <v>0</v>
      </c>
      <c r="S232" s="49">
        <v>0</v>
      </c>
      <c r="T232" s="49">
        <v>0</v>
      </c>
      <c r="U232" s="45"/>
      <c r="V232" s="140"/>
    </row>
    <row r="233" spans="1:22" ht="15" hidden="1" customHeight="1" x14ac:dyDescent="0.25">
      <c r="A233" s="143">
        <v>10</v>
      </c>
      <c r="B233" s="31"/>
      <c r="C233" s="22">
        <v>0</v>
      </c>
      <c r="D233" s="23">
        <v>0</v>
      </c>
      <c r="E233" s="70">
        <f t="shared" si="30"/>
        <v>0</v>
      </c>
      <c r="F233" s="3" t="str">
        <f t="shared" si="29"/>
        <v>NO BET</v>
      </c>
      <c r="G233" s="78"/>
      <c r="H233" s="72">
        <f t="shared" si="31"/>
        <v>0</v>
      </c>
      <c r="J233" s="45"/>
      <c r="K233" s="45"/>
      <c r="L233" s="84">
        <f t="shared" si="32"/>
        <v>0</v>
      </c>
      <c r="M233" s="78"/>
      <c r="N233" s="144">
        <v>10</v>
      </c>
      <c r="O233" s="42"/>
      <c r="P233" s="41">
        <v>0</v>
      </c>
      <c r="Q233" s="41">
        <v>0</v>
      </c>
      <c r="R233" s="49">
        <v>0</v>
      </c>
      <c r="S233" s="49">
        <v>0</v>
      </c>
      <c r="T233" s="49">
        <v>0</v>
      </c>
      <c r="U233" s="45"/>
      <c r="V233" s="140"/>
    </row>
    <row r="234" spans="1:22" ht="15" hidden="1" customHeight="1" x14ac:dyDescent="0.25">
      <c r="A234" s="143">
        <v>11</v>
      </c>
      <c r="B234" s="31"/>
      <c r="C234" s="22">
        <v>0</v>
      </c>
      <c r="D234" s="23">
        <v>0</v>
      </c>
      <c r="E234" s="70">
        <f t="shared" si="30"/>
        <v>0</v>
      </c>
      <c r="F234" s="3" t="str">
        <f t="shared" si="29"/>
        <v>NO BET</v>
      </c>
      <c r="G234" s="78"/>
      <c r="H234" s="72">
        <f t="shared" si="31"/>
        <v>0</v>
      </c>
      <c r="J234" s="45"/>
      <c r="K234" s="45"/>
      <c r="L234" s="84">
        <f t="shared" si="32"/>
        <v>0</v>
      </c>
      <c r="M234" s="78"/>
      <c r="N234" s="144">
        <v>11</v>
      </c>
      <c r="O234" s="42"/>
      <c r="P234" s="41">
        <v>0</v>
      </c>
      <c r="Q234" s="41">
        <v>0</v>
      </c>
      <c r="R234" s="49">
        <v>0</v>
      </c>
      <c r="S234" s="49">
        <v>0</v>
      </c>
      <c r="T234" s="49">
        <v>0</v>
      </c>
      <c r="U234" s="45"/>
      <c r="V234" s="140"/>
    </row>
    <row r="235" spans="1:22" ht="15" hidden="1" customHeight="1" x14ac:dyDescent="0.25">
      <c r="A235" s="143">
        <v>12</v>
      </c>
      <c r="B235" s="31"/>
      <c r="C235" s="22">
        <v>0</v>
      </c>
      <c r="D235" s="23">
        <v>0</v>
      </c>
      <c r="E235" s="70">
        <f t="shared" si="30"/>
        <v>0</v>
      </c>
      <c r="F235" s="3" t="str">
        <f t="shared" si="29"/>
        <v>NO BET</v>
      </c>
      <c r="G235" s="78"/>
      <c r="H235" s="72">
        <f t="shared" si="31"/>
        <v>0</v>
      </c>
      <c r="J235" s="45"/>
      <c r="K235" s="45"/>
      <c r="L235" s="84">
        <f t="shared" si="32"/>
        <v>0</v>
      </c>
      <c r="M235" s="78"/>
      <c r="N235" s="144">
        <v>12</v>
      </c>
      <c r="O235" s="43"/>
      <c r="P235" s="41">
        <v>0</v>
      </c>
      <c r="Q235" s="41">
        <v>0</v>
      </c>
      <c r="R235" s="49">
        <v>0</v>
      </c>
      <c r="S235" s="49">
        <v>0</v>
      </c>
      <c r="T235" s="49">
        <v>0</v>
      </c>
      <c r="U235" s="45"/>
      <c r="V235" s="140"/>
    </row>
    <row r="236" spans="1:22" ht="15" hidden="1" customHeight="1" x14ac:dyDescent="0.25">
      <c r="A236" s="143">
        <v>13</v>
      </c>
      <c r="B236" s="31"/>
      <c r="C236" s="22">
        <v>0</v>
      </c>
      <c r="D236" s="23">
        <v>0</v>
      </c>
      <c r="E236" s="70">
        <f t="shared" si="30"/>
        <v>0</v>
      </c>
      <c r="F236" s="3" t="str">
        <f t="shared" si="29"/>
        <v>NO BET</v>
      </c>
      <c r="G236" s="78"/>
      <c r="H236" s="72">
        <f t="shared" si="31"/>
        <v>0</v>
      </c>
      <c r="J236" s="45"/>
      <c r="K236" s="45"/>
      <c r="L236" s="84">
        <f t="shared" si="32"/>
        <v>0</v>
      </c>
      <c r="M236" s="78"/>
      <c r="N236" s="144">
        <v>13</v>
      </c>
      <c r="O236" s="43"/>
      <c r="P236" s="41">
        <v>0</v>
      </c>
      <c r="Q236" s="41">
        <v>0</v>
      </c>
      <c r="R236" s="49">
        <v>0</v>
      </c>
      <c r="S236" s="49">
        <v>0</v>
      </c>
      <c r="T236" s="49">
        <v>0</v>
      </c>
      <c r="U236" s="45"/>
      <c r="V236" s="140"/>
    </row>
    <row r="237" spans="1:22" ht="15" hidden="1" customHeight="1" x14ac:dyDescent="0.25">
      <c r="A237" s="143">
        <v>14</v>
      </c>
      <c r="B237" s="31"/>
      <c r="C237" s="22">
        <v>0</v>
      </c>
      <c r="D237" s="23">
        <v>0</v>
      </c>
      <c r="E237" s="70">
        <f t="shared" si="30"/>
        <v>0</v>
      </c>
      <c r="F237" s="3" t="str">
        <f t="shared" si="29"/>
        <v>NO BET</v>
      </c>
      <c r="G237" s="78"/>
      <c r="H237" s="72">
        <f t="shared" si="31"/>
        <v>0</v>
      </c>
      <c r="J237" s="45"/>
      <c r="K237" s="45"/>
      <c r="L237" s="84">
        <f t="shared" si="32"/>
        <v>0</v>
      </c>
      <c r="M237" s="78" t="s">
        <v>11</v>
      </c>
      <c r="N237" s="144">
        <v>14</v>
      </c>
      <c r="O237" s="43"/>
      <c r="P237" s="41">
        <v>0</v>
      </c>
      <c r="Q237" s="41">
        <v>0</v>
      </c>
      <c r="R237" s="49">
        <v>0</v>
      </c>
      <c r="S237" s="49">
        <v>0</v>
      </c>
      <c r="T237" s="49">
        <v>0</v>
      </c>
      <c r="U237" s="45"/>
      <c r="V237" s="140"/>
    </row>
    <row r="238" spans="1:22" ht="15" hidden="1" customHeight="1" x14ac:dyDescent="0.25">
      <c r="A238" s="143">
        <v>15</v>
      </c>
      <c r="B238" s="31"/>
      <c r="C238" s="26">
        <v>0</v>
      </c>
      <c r="D238" s="27">
        <v>0</v>
      </c>
      <c r="E238" s="70">
        <f t="shared" si="30"/>
        <v>0</v>
      </c>
      <c r="F238" s="3" t="str">
        <f t="shared" si="29"/>
        <v>NO BET</v>
      </c>
      <c r="G238" s="78"/>
      <c r="H238" s="72">
        <f t="shared" si="31"/>
        <v>0</v>
      </c>
      <c r="J238" s="53"/>
      <c r="K238" s="53"/>
      <c r="L238" s="84">
        <f t="shared" si="32"/>
        <v>0</v>
      </c>
      <c r="M238" s="78"/>
      <c r="N238" s="53">
        <v>15</v>
      </c>
      <c r="O238" s="43"/>
      <c r="P238" s="41">
        <v>0</v>
      </c>
      <c r="Q238" s="41">
        <v>0</v>
      </c>
      <c r="R238" s="55">
        <v>0</v>
      </c>
      <c r="S238" s="55">
        <v>0</v>
      </c>
      <c r="T238" s="55">
        <v>0</v>
      </c>
      <c r="U238" s="45"/>
      <c r="V238" s="140"/>
    </row>
    <row r="239" spans="1:22" ht="15" hidden="1" customHeight="1" x14ac:dyDescent="0.3">
      <c r="A239" s="143">
        <v>16</v>
      </c>
      <c r="B239" s="31"/>
      <c r="C239" s="22">
        <v>0</v>
      </c>
      <c r="D239" s="23">
        <v>0</v>
      </c>
      <c r="E239" s="70">
        <f t="shared" si="30"/>
        <v>0</v>
      </c>
      <c r="F239" s="3" t="str">
        <f t="shared" si="29"/>
        <v>NO BET</v>
      </c>
      <c r="G239" s="78"/>
      <c r="H239" s="72">
        <f t="shared" si="31"/>
        <v>0</v>
      </c>
      <c r="J239" s="45"/>
      <c r="K239" s="45"/>
      <c r="L239" s="84">
        <f t="shared" si="32"/>
        <v>0</v>
      </c>
      <c r="M239" s="78"/>
      <c r="N239" s="144">
        <v>16</v>
      </c>
      <c r="O239" s="44"/>
      <c r="P239" s="41">
        <v>0</v>
      </c>
      <c r="Q239" s="41">
        <v>0</v>
      </c>
      <c r="R239" s="49">
        <v>0</v>
      </c>
      <c r="S239" s="49">
        <v>0</v>
      </c>
      <c r="T239" s="49">
        <v>0</v>
      </c>
      <c r="U239" s="45"/>
      <c r="V239" s="140"/>
    </row>
    <row r="240" spans="1:22" ht="15" hidden="1" customHeight="1" x14ac:dyDescent="0.3">
      <c r="A240" s="143">
        <v>17</v>
      </c>
      <c r="B240" s="31"/>
      <c r="C240" s="22">
        <v>0</v>
      </c>
      <c r="D240" s="23">
        <v>0</v>
      </c>
      <c r="E240" s="70">
        <f t="shared" si="30"/>
        <v>0</v>
      </c>
      <c r="F240" s="3" t="str">
        <f t="shared" si="29"/>
        <v>NO BET</v>
      </c>
      <c r="G240" s="78"/>
      <c r="H240" s="72">
        <f t="shared" si="31"/>
        <v>0</v>
      </c>
      <c r="J240" s="45"/>
      <c r="K240" s="45"/>
      <c r="L240" s="84">
        <f t="shared" si="32"/>
        <v>0</v>
      </c>
      <c r="M240" s="78"/>
      <c r="N240" s="144">
        <v>17</v>
      </c>
      <c r="O240" s="44"/>
      <c r="P240" s="41">
        <v>0</v>
      </c>
      <c r="Q240" s="41">
        <v>0</v>
      </c>
      <c r="R240" s="49">
        <v>0</v>
      </c>
      <c r="S240" s="49">
        <v>0</v>
      </c>
      <c r="T240" s="49">
        <v>0</v>
      </c>
      <c r="U240" s="45"/>
      <c r="V240" s="140"/>
    </row>
    <row r="241" spans="1:22" ht="15" hidden="1" customHeight="1" x14ac:dyDescent="0.3">
      <c r="A241" s="143">
        <v>18</v>
      </c>
      <c r="B241" s="31"/>
      <c r="C241" s="22">
        <v>0</v>
      </c>
      <c r="D241" s="23">
        <v>0</v>
      </c>
      <c r="E241" s="70">
        <f t="shared" si="30"/>
        <v>0</v>
      </c>
      <c r="F241" s="3" t="str">
        <f t="shared" si="29"/>
        <v>NO BET</v>
      </c>
      <c r="G241" s="78"/>
      <c r="H241" s="72">
        <f t="shared" si="31"/>
        <v>0</v>
      </c>
      <c r="J241" s="45"/>
      <c r="K241" s="45"/>
      <c r="L241" s="84">
        <f t="shared" si="32"/>
        <v>0</v>
      </c>
      <c r="M241" s="78"/>
      <c r="N241" s="144">
        <v>18</v>
      </c>
      <c r="O241" s="44"/>
      <c r="P241" s="41">
        <v>0</v>
      </c>
      <c r="Q241" s="41">
        <v>0</v>
      </c>
      <c r="R241" s="49">
        <v>0</v>
      </c>
      <c r="S241" s="49">
        <v>0</v>
      </c>
      <c r="T241" s="49">
        <v>0</v>
      </c>
      <c r="U241" s="45"/>
      <c r="V241" s="140"/>
    </row>
    <row r="242" spans="1:22" ht="15" hidden="1" customHeight="1" x14ac:dyDescent="0.3">
      <c r="A242" s="143">
        <v>19</v>
      </c>
      <c r="B242" s="31"/>
      <c r="C242" s="22">
        <v>0</v>
      </c>
      <c r="D242" s="23">
        <v>0</v>
      </c>
      <c r="E242" s="70">
        <f t="shared" si="30"/>
        <v>0</v>
      </c>
      <c r="F242" s="3" t="str">
        <f t="shared" si="29"/>
        <v>NO BET</v>
      </c>
      <c r="G242" s="78"/>
      <c r="H242" s="72">
        <f t="shared" si="31"/>
        <v>0</v>
      </c>
      <c r="J242" s="45"/>
      <c r="K242" s="45"/>
      <c r="L242" s="84">
        <f t="shared" si="32"/>
        <v>0</v>
      </c>
      <c r="M242" s="78"/>
      <c r="N242" s="144">
        <v>19</v>
      </c>
      <c r="O242" s="44"/>
      <c r="P242" s="41">
        <v>0</v>
      </c>
      <c r="Q242" s="41">
        <v>0</v>
      </c>
      <c r="R242" s="49">
        <v>0</v>
      </c>
      <c r="S242" s="49">
        <v>0</v>
      </c>
      <c r="T242" s="49">
        <v>0</v>
      </c>
      <c r="U242" s="45"/>
      <c r="V242" s="140"/>
    </row>
    <row r="243" spans="1:22" ht="15" hidden="1" customHeight="1" x14ac:dyDescent="0.3">
      <c r="A243" s="143">
        <v>20</v>
      </c>
      <c r="B243" s="31"/>
      <c r="C243" s="22">
        <v>0</v>
      </c>
      <c r="D243" s="23">
        <v>0</v>
      </c>
      <c r="E243" s="70">
        <f t="shared" si="30"/>
        <v>0</v>
      </c>
      <c r="F243" s="3" t="str">
        <f t="shared" si="29"/>
        <v>NO BET</v>
      </c>
      <c r="G243" s="78"/>
      <c r="H243" s="72">
        <f t="shared" si="31"/>
        <v>0</v>
      </c>
      <c r="I243" s="2"/>
      <c r="J243" s="45"/>
      <c r="K243" s="45"/>
      <c r="L243" s="84">
        <f t="shared" si="32"/>
        <v>0</v>
      </c>
      <c r="M243" s="78"/>
      <c r="N243" s="144">
        <v>20</v>
      </c>
      <c r="O243" s="44"/>
      <c r="P243" s="41">
        <v>0</v>
      </c>
      <c r="Q243" s="41">
        <v>0</v>
      </c>
      <c r="R243" s="49">
        <v>0</v>
      </c>
      <c r="S243" s="49">
        <v>0</v>
      </c>
      <c r="T243" s="49">
        <v>0</v>
      </c>
      <c r="U243" s="45"/>
      <c r="V243" s="140"/>
    </row>
    <row r="244" spans="1:22" ht="15" hidden="1" customHeight="1" x14ac:dyDescent="0.3">
      <c r="A244" s="143">
        <v>21</v>
      </c>
      <c r="B244" s="31"/>
      <c r="C244" s="22">
        <v>0</v>
      </c>
      <c r="D244" s="23">
        <v>0</v>
      </c>
      <c r="E244" s="70">
        <f t="shared" si="30"/>
        <v>0</v>
      </c>
      <c r="F244" s="3" t="str">
        <f t="shared" si="29"/>
        <v>NO BET</v>
      </c>
      <c r="G244" s="78"/>
      <c r="H244" s="72">
        <f t="shared" si="31"/>
        <v>0</v>
      </c>
      <c r="J244" s="45"/>
      <c r="K244" s="45"/>
      <c r="L244" s="84">
        <f t="shared" si="32"/>
        <v>0</v>
      </c>
      <c r="M244" s="77"/>
      <c r="N244" s="144">
        <v>21</v>
      </c>
      <c r="O244" s="44"/>
      <c r="P244" s="41">
        <v>0</v>
      </c>
      <c r="Q244" s="41">
        <v>0</v>
      </c>
      <c r="R244" s="49">
        <v>0</v>
      </c>
      <c r="S244" s="49">
        <v>0</v>
      </c>
      <c r="T244" s="49">
        <v>0</v>
      </c>
      <c r="U244" s="45"/>
      <c r="V244" s="140"/>
    </row>
    <row r="245" spans="1:22" ht="15" hidden="1" customHeight="1" x14ac:dyDescent="0.3">
      <c r="A245" s="143">
        <v>22</v>
      </c>
      <c r="B245" s="31"/>
      <c r="C245" s="26">
        <v>0</v>
      </c>
      <c r="D245" s="27">
        <v>0</v>
      </c>
      <c r="E245" s="70">
        <f t="shared" si="30"/>
        <v>0</v>
      </c>
      <c r="F245" s="3" t="str">
        <f t="shared" si="29"/>
        <v>NO BET</v>
      </c>
      <c r="G245" s="78"/>
      <c r="H245" s="72">
        <f t="shared" si="31"/>
        <v>0</v>
      </c>
      <c r="J245" s="45"/>
      <c r="K245" s="45"/>
      <c r="L245" s="84">
        <f t="shared" si="32"/>
        <v>0</v>
      </c>
      <c r="M245" s="78"/>
      <c r="N245" s="144">
        <v>22</v>
      </c>
      <c r="O245" s="44"/>
      <c r="P245" s="41">
        <v>0</v>
      </c>
      <c r="Q245" s="41">
        <v>0</v>
      </c>
      <c r="R245" s="49">
        <v>0</v>
      </c>
      <c r="S245" s="49">
        <v>0</v>
      </c>
      <c r="T245" s="49">
        <v>0</v>
      </c>
      <c r="U245" s="45"/>
      <c r="V245" s="140"/>
    </row>
    <row r="246" spans="1:22" ht="15" hidden="1" customHeight="1" x14ac:dyDescent="0.3">
      <c r="A246" s="143">
        <v>23</v>
      </c>
      <c r="B246" s="31"/>
      <c r="C246" s="22">
        <v>0</v>
      </c>
      <c r="D246" s="23">
        <v>0</v>
      </c>
      <c r="E246" s="70">
        <f t="shared" si="30"/>
        <v>0</v>
      </c>
      <c r="F246" s="3" t="str">
        <f t="shared" si="29"/>
        <v>NO BET</v>
      </c>
      <c r="G246" s="78"/>
      <c r="H246" s="72">
        <f t="shared" si="31"/>
        <v>0</v>
      </c>
      <c r="J246" s="45"/>
      <c r="K246" s="45"/>
      <c r="L246" s="84">
        <f t="shared" si="32"/>
        <v>0</v>
      </c>
      <c r="M246" s="78"/>
      <c r="N246" s="144">
        <v>23</v>
      </c>
      <c r="O246" s="44"/>
      <c r="P246" s="41">
        <v>0</v>
      </c>
      <c r="Q246" s="41">
        <v>0</v>
      </c>
      <c r="R246" s="49">
        <v>0</v>
      </c>
      <c r="S246" s="49">
        <v>0</v>
      </c>
      <c r="T246" s="49">
        <v>0</v>
      </c>
      <c r="U246" s="45"/>
      <c r="V246" s="140"/>
    </row>
    <row r="247" spans="1:22" ht="15" hidden="1" customHeight="1" x14ac:dyDescent="0.3">
      <c r="A247" s="143">
        <v>24</v>
      </c>
      <c r="B247" s="31"/>
      <c r="C247" s="22">
        <v>0</v>
      </c>
      <c r="D247" s="23">
        <v>0</v>
      </c>
      <c r="E247" s="70">
        <f t="shared" si="30"/>
        <v>0</v>
      </c>
      <c r="F247" s="3" t="str">
        <f t="shared" si="29"/>
        <v>NO BET</v>
      </c>
      <c r="G247" s="78"/>
      <c r="H247" s="72">
        <f t="shared" si="31"/>
        <v>0</v>
      </c>
      <c r="J247" s="45"/>
      <c r="K247" s="45"/>
      <c r="L247" s="84">
        <f t="shared" si="32"/>
        <v>0</v>
      </c>
      <c r="M247" s="78"/>
      <c r="N247" s="144">
        <v>24</v>
      </c>
      <c r="O247" s="44"/>
      <c r="P247" s="41">
        <v>0</v>
      </c>
      <c r="Q247" s="41">
        <v>0</v>
      </c>
      <c r="R247" s="49">
        <v>0</v>
      </c>
      <c r="S247" s="49">
        <v>0</v>
      </c>
      <c r="T247" s="49">
        <v>0</v>
      </c>
      <c r="U247" s="45"/>
      <c r="V247" s="140"/>
    </row>
    <row r="248" spans="1:22" ht="15" hidden="1" customHeight="1" x14ac:dyDescent="0.25">
      <c r="N248" s="314"/>
      <c r="O248" s="314"/>
      <c r="P248" s="314"/>
      <c r="Q248" s="314"/>
      <c r="R248" s="314"/>
      <c r="S248" s="314"/>
      <c r="T248" s="314"/>
    </row>
    <row r="249" spans="1:22" ht="15" hidden="1" customHeight="1" x14ac:dyDescent="0.25">
      <c r="A249" s="24"/>
      <c r="B249" s="137" t="s">
        <v>40</v>
      </c>
      <c r="C249" s="2"/>
      <c r="D249" s="4"/>
      <c r="E249" s="5" t="s">
        <v>9</v>
      </c>
      <c r="F249" s="6">
        <f>SUM(F224:F247)</f>
        <v>0</v>
      </c>
      <c r="G249" s="7" t="s">
        <v>10</v>
      </c>
      <c r="H249" s="6">
        <f>SUM(H224:H248)</f>
        <v>0</v>
      </c>
      <c r="N249" s="56"/>
      <c r="O249" s="56"/>
      <c r="P249" s="56"/>
      <c r="Q249" s="56"/>
      <c r="R249" s="56"/>
      <c r="S249" s="138" t="s">
        <v>19</v>
      </c>
      <c r="T249" s="139"/>
      <c r="U249" s="141"/>
    </row>
    <row r="250" spans="1:22" ht="15" customHeight="1" x14ac:dyDescent="0.25"/>
    <row r="251" spans="1:22" ht="15" customHeight="1" x14ac:dyDescent="0.25">
      <c r="E251" s="329" t="s">
        <v>12</v>
      </c>
      <c r="F251" s="329"/>
      <c r="G251" s="329"/>
      <c r="H251" s="278">
        <f>H32+H63+H94+H125+H156+H187+H218+H249</f>
        <v>-174.61217671583526</v>
      </c>
      <c r="P251" s="329" t="s">
        <v>42</v>
      </c>
      <c r="Q251" s="329"/>
      <c r="R251" s="142">
        <v>0</v>
      </c>
    </row>
    <row r="253" spans="1:22" ht="15" customHeight="1" x14ac:dyDescent="0.25">
      <c r="A253" s="327" t="s">
        <v>22</v>
      </c>
      <c r="B253" s="327"/>
      <c r="C253" s="327"/>
      <c r="D253" s="327"/>
      <c r="E253" s="327"/>
      <c r="F253" s="327"/>
      <c r="G253" s="327"/>
      <c r="H253" s="327"/>
      <c r="I253" s="327"/>
      <c r="J253" s="327"/>
      <c r="K253" s="327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</row>
    <row r="254" spans="1:22" ht="15" customHeight="1" x14ac:dyDescent="0.25">
      <c r="A254" s="327"/>
      <c r="B254" s="327"/>
      <c r="C254" s="327"/>
      <c r="D254" s="327"/>
      <c r="E254" s="327"/>
      <c r="F254" s="327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</row>
    <row r="255" spans="1:22" ht="15" customHeight="1" x14ac:dyDescent="0.25">
      <c r="A255" s="327"/>
      <c r="B255" s="327"/>
      <c r="C255" s="327"/>
      <c r="D255" s="327"/>
      <c r="E255" s="327"/>
      <c r="F255" s="327"/>
      <c r="G255" s="327"/>
      <c r="H255" s="327"/>
      <c r="I255" s="327"/>
      <c r="J255" s="327"/>
      <c r="K255" s="327"/>
      <c r="L255" s="327"/>
      <c r="M255" s="327"/>
      <c r="N255" s="327"/>
      <c r="O255" s="327"/>
      <c r="P255" s="327"/>
      <c r="Q255" s="327"/>
      <c r="R255" s="327"/>
      <c r="S255" s="327"/>
      <c r="T255" s="327"/>
      <c r="U255" s="327"/>
    </row>
    <row r="263" spans="21:21" ht="33.75" x14ac:dyDescent="0.25">
      <c r="U263" s="86"/>
    </row>
    <row r="264" spans="21:21" ht="33.75" x14ac:dyDescent="0.25">
      <c r="U264" s="86"/>
    </row>
    <row r="265" spans="21:21" ht="33.75" x14ac:dyDescent="0.25">
      <c r="U265" s="86"/>
    </row>
  </sheetData>
  <mergeCells count="115">
    <mergeCell ref="D191:D192"/>
    <mergeCell ref="E191:E192"/>
    <mergeCell ref="I191:I192"/>
    <mergeCell ref="E189:E190"/>
    <mergeCell ref="F189:F190"/>
    <mergeCell ref="I4:I6"/>
    <mergeCell ref="I35:I37"/>
    <mergeCell ref="I66:I68"/>
    <mergeCell ref="I97:I99"/>
    <mergeCell ref="I128:I130"/>
    <mergeCell ref="G189:G190"/>
    <mergeCell ref="H189:H190"/>
    <mergeCell ref="I189:I190"/>
    <mergeCell ref="D129:D130"/>
    <mergeCell ref="E129:E130"/>
    <mergeCell ref="E127:E128"/>
    <mergeCell ref="F127:F128"/>
    <mergeCell ref="G127:G128"/>
    <mergeCell ref="H127:H128"/>
    <mergeCell ref="D36:D37"/>
    <mergeCell ref="E36:E37"/>
    <mergeCell ref="E34:E35"/>
    <mergeCell ref="F34:F35"/>
    <mergeCell ref="G34:G35"/>
    <mergeCell ref="A253:U255"/>
    <mergeCell ref="D222:D223"/>
    <mergeCell ref="E222:E223"/>
    <mergeCell ref="I222:I223"/>
    <mergeCell ref="E220:E221"/>
    <mergeCell ref="F220:F221"/>
    <mergeCell ref="G220:G221"/>
    <mergeCell ref="H220:H221"/>
    <mergeCell ref="I220:I221"/>
    <mergeCell ref="J220:J221"/>
    <mergeCell ref="K220:K221"/>
    <mergeCell ref="M220:M223"/>
    <mergeCell ref="K222:K223"/>
    <mergeCell ref="N248:T248"/>
    <mergeCell ref="E251:G251"/>
    <mergeCell ref="D160:D161"/>
    <mergeCell ref="E160:E161"/>
    <mergeCell ref="I160:I161"/>
    <mergeCell ref="E158:E159"/>
    <mergeCell ref="F158:F159"/>
    <mergeCell ref="G158:G159"/>
    <mergeCell ref="H158:H159"/>
    <mergeCell ref="I158:I159"/>
    <mergeCell ref="J158:J159"/>
    <mergeCell ref="D5:D6"/>
    <mergeCell ref="E5:E6"/>
    <mergeCell ref="E3:E4"/>
    <mergeCell ref="F3:F4"/>
    <mergeCell ref="G3:G4"/>
    <mergeCell ref="H3:H4"/>
    <mergeCell ref="J3:J4"/>
    <mergeCell ref="J127:J128"/>
    <mergeCell ref="K65:K66"/>
    <mergeCell ref="D98:D99"/>
    <mergeCell ref="E98:E99"/>
    <mergeCell ref="E96:E97"/>
    <mergeCell ref="F96:F97"/>
    <mergeCell ref="G96:G97"/>
    <mergeCell ref="H96:H97"/>
    <mergeCell ref="J96:J97"/>
    <mergeCell ref="D67:D68"/>
    <mergeCell ref="E67:E68"/>
    <mergeCell ref="E65:E66"/>
    <mergeCell ref="F65:F66"/>
    <mergeCell ref="G65:G66"/>
    <mergeCell ref="H65:H66"/>
    <mergeCell ref="J65:J66"/>
    <mergeCell ref="K3:K4"/>
    <mergeCell ref="M3:M6"/>
    <mergeCell ref="K5:K6"/>
    <mergeCell ref="N31:T31"/>
    <mergeCell ref="K34:K35"/>
    <mergeCell ref="M34:M37"/>
    <mergeCell ref="K36:K37"/>
    <mergeCell ref="H34:H35"/>
    <mergeCell ref="J34:J35"/>
    <mergeCell ref="P251:Q251"/>
    <mergeCell ref="N62:T62"/>
    <mergeCell ref="N155:T155"/>
    <mergeCell ref="N217:T217"/>
    <mergeCell ref="O32:P32"/>
    <mergeCell ref="O63:P63"/>
    <mergeCell ref="O94:P94"/>
    <mergeCell ref="I1:J1"/>
    <mergeCell ref="K158:K159"/>
    <mergeCell ref="M158:M161"/>
    <mergeCell ref="K160:K161"/>
    <mergeCell ref="N186:T186"/>
    <mergeCell ref="K189:K190"/>
    <mergeCell ref="M189:M192"/>
    <mergeCell ref="K191:K192"/>
    <mergeCell ref="K67:K68"/>
    <mergeCell ref="N93:T93"/>
    <mergeCell ref="K96:K97"/>
    <mergeCell ref="M96:M99"/>
    <mergeCell ref="K98:K99"/>
    <mergeCell ref="N124:T124"/>
    <mergeCell ref="K127:K128"/>
    <mergeCell ref="M127:M130"/>
    <mergeCell ref="K129:K130"/>
    <mergeCell ref="J63:K63"/>
    <mergeCell ref="U5:U6"/>
    <mergeCell ref="U36:U37"/>
    <mergeCell ref="U67:U68"/>
    <mergeCell ref="U98:U99"/>
    <mergeCell ref="U129:U130"/>
    <mergeCell ref="U160:U161"/>
    <mergeCell ref="U191:U192"/>
    <mergeCell ref="U222:U223"/>
    <mergeCell ref="M65:M68"/>
    <mergeCell ref="J189:J190"/>
  </mergeCells>
  <dataValidations count="2">
    <dataValidation type="list" allowBlank="1" showInputMessage="1" showErrorMessage="1" sqref="O3" xr:uid="{53C8F2F1-A27E-4C81-8608-BAD96AC6EF25}">
      <formula1>#REF!</formula1>
    </dataValidation>
    <dataValidation type="list" allowBlank="1" showInputMessage="1" showErrorMessage="1" sqref="O34 B34 B3" xr:uid="{D5B82EA5-6A44-4686-9D14-3946CEEEDDCA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D473-BA26-482C-97B8-C5BC03A06D0D}">
  <dimension ref="A1:P114"/>
  <sheetViews>
    <sheetView workbookViewId="0">
      <selection activeCell="F109" sqref="F109:G109"/>
    </sheetView>
  </sheetViews>
  <sheetFormatPr defaultRowHeight="15" x14ac:dyDescent="0.25"/>
  <cols>
    <col min="8" max="14" width="12.7109375" customWidth="1"/>
  </cols>
  <sheetData>
    <row r="1" spans="1:15" ht="15" customHeight="1" x14ac:dyDescent="0.25">
      <c r="A1" s="38" t="s">
        <v>58</v>
      </c>
      <c r="B1" s="38"/>
      <c r="C1" s="38"/>
      <c r="D1" s="38"/>
      <c r="E1" s="65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25">
      <c r="A3" s="11"/>
      <c r="B3" s="11"/>
      <c r="C3" s="11"/>
      <c r="D3" s="11"/>
      <c r="E3" s="76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.75" customHeight="1" x14ac:dyDescent="0.25">
      <c r="A4" s="331" t="s">
        <v>29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ht="18.75" customHeight="1" x14ac:dyDescent="0.25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5" ht="15.75" x14ac:dyDescent="0.25">
      <c r="A6" s="59" t="s">
        <v>4</v>
      </c>
      <c r="B6" s="59" t="s">
        <v>5</v>
      </c>
      <c r="C6" s="356" t="s">
        <v>30</v>
      </c>
      <c r="D6" s="357"/>
      <c r="E6" s="357" t="s">
        <v>31</v>
      </c>
      <c r="F6" s="358"/>
      <c r="G6" s="359"/>
      <c r="H6" s="59" t="s">
        <v>7</v>
      </c>
      <c r="I6" s="59" t="s">
        <v>48</v>
      </c>
      <c r="J6" s="101" t="s">
        <v>32</v>
      </c>
      <c r="K6" s="59" t="s">
        <v>0</v>
      </c>
      <c r="L6" s="59" t="s">
        <v>33</v>
      </c>
      <c r="M6" s="100" t="s">
        <v>3</v>
      </c>
      <c r="N6" s="100" t="s">
        <v>34</v>
      </c>
      <c r="O6" s="102"/>
    </row>
    <row r="7" spans="1:15" ht="15.75" x14ac:dyDescent="0.25">
      <c r="A7" s="178" t="s">
        <v>255</v>
      </c>
      <c r="B7" s="179">
        <v>6</v>
      </c>
      <c r="C7" s="351">
        <v>3</v>
      </c>
      <c r="D7" s="352"/>
      <c r="E7" s="352" t="s">
        <v>154</v>
      </c>
      <c r="F7" s="353"/>
      <c r="G7" s="354"/>
      <c r="H7" s="181" t="s">
        <v>273</v>
      </c>
      <c r="I7" s="181">
        <v>4.2</v>
      </c>
      <c r="J7" s="107">
        <v>4.8</v>
      </c>
      <c r="K7" s="108">
        <v>25</v>
      </c>
      <c r="L7" s="107">
        <v>0</v>
      </c>
      <c r="M7" s="107">
        <f t="shared" ref="M7:M16" si="0">K7*L7</f>
        <v>0</v>
      </c>
      <c r="N7" s="108">
        <f t="shared" ref="N7:N17" si="1">SUM(M7-K7)</f>
        <v>-25</v>
      </c>
      <c r="O7" s="109"/>
    </row>
    <row r="8" spans="1:15" ht="15.75" x14ac:dyDescent="0.25">
      <c r="A8" s="213" t="s">
        <v>255</v>
      </c>
      <c r="B8" s="214">
        <v>3</v>
      </c>
      <c r="C8" s="363">
        <v>1</v>
      </c>
      <c r="D8" s="360"/>
      <c r="E8" s="360" t="s">
        <v>262</v>
      </c>
      <c r="F8" s="362"/>
      <c r="G8" s="361"/>
      <c r="H8" s="215" t="s">
        <v>269</v>
      </c>
      <c r="I8" s="215">
        <v>2</v>
      </c>
      <c r="J8" s="216">
        <v>1.9</v>
      </c>
      <c r="K8" s="217">
        <v>45</v>
      </c>
      <c r="L8" s="216">
        <v>1.7</v>
      </c>
      <c r="M8" s="218">
        <f t="shared" si="0"/>
        <v>76.5</v>
      </c>
      <c r="N8" s="219">
        <f t="shared" si="1"/>
        <v>31.5</v>
      </c>
      <c r="O8" s="89"/>
    </row>
    <row r="9" spans="1:15" ht="15.75" x14ac:dyDescent="0.25">
      <c r="A9" s="178" t="s">
        <v>258</v>
      </c>
      <c r="B9" s="179">
        <v>7</v>
      </c>
      <c r="C9" s="351">
        <v>1</v>
      </c>
      <c r="D9" s="352"/>
      <c r="E9" s="352" t="s">
        <v>84</v>
      </c>
      <c r="F9" s="353"/>
      <c r="G9" s="354"/>
      <c r="H9" s="181" t="s">
        <v>271</v>
      </c>
      <c r="I9" s="181">
        <v>2</v>
      </c>
      <c r="J9" s="110">
        <v>2</v>
      </c>
      <c r="K9" s="111">
        <v>45</v>
      </c>
      <c r="L9" s="110">
        <v>0</v>
      </c>
      <c r="M9" s="107">
        <f t="shared" ref="M9" si="2">K9*L9</f>
        <v>0</v>
      </c>
      <c r="N9" s="108">
        <f t="shared" ref="N9" si="3">SUM(M9-K9)</f>
        <v>-45</v>
      </c>
      <c r="O9" s="89"/>
    </row>
    <row r="10" spans="1:15" ht="15.75" x14ac:dyDescent="0.25">
      <c r="A10" s="178" t="s">
        <v>265</v>
      </c>
      <c r="B10" s="179">
        <v>7</v>
      </c>
      <c r="C10" s="351">
        <v>1</v>
      </c>
      <c r="D10" s="352"/>
      <c r="E10" s="352" t="s">
        <v>233</v>
      </c>
      <c r="F10" s="353"/>
      <c r="G10" s="354"/>
      <c r="H10" s="181"/>
      <c r="I10" s="181">
        <v>2.4</v>
      </c>
      <c r="J10" s="110">
        <v>2.75</v>
      </c>
      <c r="K10" s="111">
        <v>38</v>
      </c>
      <c r="L10" s="110">
        <v>0</v>
      </c>
      <c r="M10" s="107">
        <f t="shared" si="0"/>
        <v>0</v>
      </c>
      <c r="N10" s="108">
        <f t="shared" si="1"/>
        <v>-38</v>
      </c>
      <c r="O10" s="89"/>
    </row>
    <row r="11" spans="1:15" ht="15.75" x14ac:dyDescent="0.25">
      <c r="A11" s="228" t="s">
        <v>263</v>
      </c>
      <c r="B11" s="222">
        <v>4</v>
      </c>
      <c r="C11" s="348">
        <v>1</v>
      </c>
      <c r="D11" s="349"/>
      <c r="E11" s="369" t="s">
        <v>266</v>
      </c>
      <c r="F11" s="370"/>
      <c r="G11" s="371"/>
      <c r="H11" s="223" t="s">
        <v>268</v>
      </c>
      <c r="I11" s="223">
        <v>3</v>
      </c>
      <c r="J11" s="224">
        <v>3.35</v>
      </c>
      <c r="K11" s="225">
        <v>38</v>
      </c>
      <c r="L11" s="224">
        <v>0</v>
      </c>
      <c r="M11" s="226">
        <f t="shared" si="0"/>
        <v>0</v>
      </c>
      <c r="N11" s="227">
        <f t="shared" si="1"/>
        <v>-38</v>
      </c>
      <c r="O11" s="89"/>
    </row>
    <row r="12" spans="1:15" ht="15.75" x14ac:dyDescent="0.25">
      <c r="A12" s="178"/>
      <c r="B12" s="179"/>
      <c r="C12" s="352"/>
      <c r="D12" s="354"/>
      <c r="E12" s="352"/>
      <c r="F12" s="353"/>
      <c r="G12" s="354"/>
      <c r="H12" s="181"/>
      <c r="I12" s="181"/>
      <c r="J12" s="110">
        <v>0</v>
      </c>
      <c r="K12" s="111">
        <v>0</v>
      </c>
      <c r="L12" s="110">
        <v>0</v>
      </c>
      <c r="M12" s="107">
        <f t="shared" si="0"/>
        <v>0</v>
      </c>
      <c r="N12" s="108">
        <f t="shared" si="1"/>
        <v>0</v>
      </c>
      <c r="O12" s="89"/>
    </row>
    <row r="13" spans="1:15" ht="15.75" x14ac:dyDescent="0.25">
      <c r="A13" s="178"/>
      <c r="B13" s="179"/>
      <c r="C13" s="352"/>
      <c r="D13" s="354"/>
      <c r="E13" s="352"/>
      <c r="F13" s="353"/>
      <c r="G13" s="354"/>
      <c r="H13" s="181"/>
      <c r="I13" s="181"/>
      <c r="J13" s="110">
        <v>0</v>
      </c>
      <c r="K13" s="111">
        <v>0</v>
      </c>
      <c r="L13" s="110">
        <v>0</v>
      </c>
      <c r="M13" s="107">
        <f t="shared" si="0"/>
        <v>0</v>
      </c>
      <c r="N13" s="108">
        <f t="shared" si="1"/>
        <v>0</v>
      </c>
      <c r="O13" s="89"/>
    </row>
    <row r="14" spans="1:15" ht="15.75" x14ac:dyDescent="0.25">
      <c r="A14" s="178"/>
      <c r="B14" s="179"/>
      <c r="C14" s="352"/>
      <c r="D14" s="354"/>
      <c r="E14" s="352"/>
      <c r="F14" s="353"/>
      <c r="G14" s="354"/>
      <c r="H14" s="181"/>
      <c r="I14" s="181"/>
      <c r="J14" s="110">
        <v>0</v>
      </c>
      <c r="K14" s="111">
        <v>0</v>
      </c>
      <c r="L14" s="110">
        <v>0</v>
      </c>
      <c r="M14" s="107">
        <f t="shared" si="0"/>
        <v>0</v>
      </c>
      <c r="N14" s="108">
        <f t="shared" si="1"/>
        <v>0</v>
      </c>
      <c r="O14" s="89"/>
    </row>
    <row r="15" spans="1:15" ht="15.75" x14ac:dyDescent="0.25">
      <c r="A15" s="180"/>
      <c r="B15" s="179"/>
      <c r="C15" s="364"/>
      <c r="D15" s="365"/>
      <c r="E15" s="366"/>
      <c r="F15" s="367"/>
      <c r="G15" s="368"/>
      <c r="H15" s="182"/>
      <c r="I15" s="182"/>
      <c r="J15" s="110">
        <v>0</v>
      </c>
      <c r="K15" s="111">
        <v>0</v>
      </c>
      <c r="L15" s="110">
        <v>0</v>
      </c>
      <c r="M15" s="107">
        <f t="shared" si="0"/>
        <v>0</v>
      </c>
      <c r="N15" s="108">
        <f t="shared" si="1"/>
        <v>0</v>
      </c>
      <c r="O15" s="89"/>
    </row>
    <row r="16" spans="1:15" ht="15.75" x14ac:dyDescent="0.25">
      <c r="A16" s="180"/>
      <c r="B16" s="179"/>
      <c r="C16" s="364"/>
      <c r="D16" s="365"/>
      <c r="E16" s="366"/>
      <c r="F16" s="367"/>
      <c r="G16" s="368"/>
      <c r="H16" s="182"/>
      <c r="I16" s="182"/>
      <c r="J16" s="110">
        <v>0</v>
      </c>
      <c r="K16" s="111">
        <v>0</v>
      </c>
      <c r="L16" s="110">
        <v>0</v>
      </c>
      <c r="M16" s="107">
        <f t="shared" si="0"/>
        <v>0</v>
      </c>
      <c r="N16" s="108">
        <f t="shared" si="1"/>
        <v>0</v>
      </c>
      <c r="O16" s="89"/>
    </row>
    <row r="17" spans="1:15" ht="15.75" x14ac:dyDescent="0.25">
      <c r="A17" s="113"/>
      <c r="B17" s="113"/>
      <c r="C17" s="114"/>
      <c r="D17" s="114"/>
      <c r="E17" s="115"/>
      <c r="F17" s="115"/>
      <c r="G17" s="115"/>
      <c r="H17" s="116"/>
      <c r="I17" s="117"/>
      <c r="J17" s="118" t="s">
        <v>21</v>
      </c>
      <c r="K17" s="119">
        <f>SUM(K7:K16)</f>
        <v>191</v>
      </c>
      <c r="L17" s="120">
        <v>0</v>
      </c>
      <c r="M17" s="121">
        <v>31.5</v>
      </c>
      <c r="N17" s="122">
        <f t="shared" si="1"/>
        <v>-159.5</v>
      </c>
      <c r="O17" s="89"/>
    </row>
    <row r="18" spans="1:15" ht="15.75" x14ac:dyDescent="0.25">
      <c r="A18" s="113"/>
      <c r="B18" s="113"/>
      <c r="C18" s="114"/>
      <c r="D18" s="114"/>
      <c r="E18" s="115"/>
      <c r="F18" s="115"/>
      <c r="G18" s="115"/>
      <c r="H18" s="116"/>
      <c r="I18" s="117"/>
      <c r="J18" s="123"/>
      <c r="K18" s="124"/>
      <c r="L18" s="125"/>
      <c r="M18" s="125"/>
      <c r="N18" s="126"/>
      <c r="O18" s="89"/>
    </row>
    <row r="19" spans="1:15" ht="15.75" x14ac:dyDescent="0.25">
      <c r="A19" s="127"/>
      <c r="B19" s="127"/>
      <c r="C19" s="128"/>
      <c r="D19" s="128"/>
      <c r="E19" s="129"/>
      <c r="F19" s="129"/>
      <c r="G19" s="129"/>
      <c r="H19" s="130"/>
      <c r="I19" s="131"/>
      <c r="J19" s="132"/>
      <c r="K19" s="133"/>
      <c r="L19" s="134"/>
      <c r="M19" s="134"/>
      <c r="N19" s="135"/>
    </row>
    <row r="20" spans="1:15" ht="18.75" customHeight="1" x14ac:dyDescent="0.25">
      <c r="A20" s="331" t="s">
        <v>35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</row>
    <row r="21" spans="1:15" ht="18.75" customHeight="1" x14ac:dyDescent="0.2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</row>
    <row r="22" spans="1:15" ht="15.75" x14ac:dyDescent="0.25">
      <c r="A22" s="59" t="s">
        <v>4</v>
      </c>
      <c r="B22" s="59" t="s">
        <v>5</v>
      </c>
      <c r="C22" s="356" t="s">
        <v>30</v>
      </c>
      <c r="D22" s="357"/>
      <c r="E22" s="357" t="s">
        <v>31</v>
      </c>
      <c r="F22" s="358"/>
      <c r="G22" s="359"/>
      <c r="H22" s="59" t="s">
        <v>7</v>
      </c>
      <c r="I22" s="59" t="s">
        <v>48</v>
      </c>
      <c r="J22" s="59" t="s">
        <v>36</v>
      </c>
      <c r="K22" s="59" t="s">
        <v>0</v>
      </c>
      <c r="L22" s="59" t="s">
        <v>37</v>
      </c>
      <c r="M22" s="100" t="s">
        <v>3</v>
      </c>
      <c r="N22" s="100" t="s">
        <v>34</v>
      </c>
      <c r="O22" s="102"/>
    </row>
    <row r="23" spans="1:15" ht="15.75" x14ac:dyDescent="0.25">
      <c r="A23" s="178" t="s">
        <v>255</v>
      </c>
      <c r="B23" s="179">
        <v>5</v>
      </c>
      <c r="C23" s="352">
        <v>2</v>
      </c>
      <c r="D23" s="354"/>
      <c r="E23" s="352" t="s">
        <v>146</v>
      </c>
      <c r="F23" s="353"/>
      <c r="G23" s="354"/>
      <c r="H23" s="181" t="s">
        <v>272</v>
      </c>
      <c r="I23" s="181">
        <v>3.7</v>
      </c>
      <c r="J23" s="107">
        <v>3.8</v>
      </c>
      <c r="K23" s="108">
        <v>100</v>
      </c>
      <c r="L23" s="107">
        <v>0</v>
      </c>
      <c r="M23" s="107">
        <f t="shared" ref="M23:M32" si="4">K23*L23</f>
        <v>0</v>
      </c>
      <c r="N23" s="108">
        <f t="shared" ref="N23:N33" si="5">SUM(M23-K23)</f>
        <v>-100</v>
      </c>
      <c r="O23" s="89"/>
    </row>
    <row r="24" spans="1:15" ht="15.75" x14ac:dyDescent="0.25">
      <c r="A24" s="221" t="s">
        <v>255</v>
      </c>
      <c r="B24" s="222">
        <v>2</v>
      </c>
      <c r="C24" s="348">
        <v>7</v>
      </c>
      <c r="D24" s="349"/>
      <c r="E24" s="348" t="s">
        <v>257</v>
      </c>
      <c r="F24" s="350"/>
      <c r="G24" s="349"/>
      <c r="H24" s="223" t="s">
        <v>270</v>
      </c>
      <c r="I24" s="223">
        <v>3</v>
      </c>
      <c r="J24" s="224">
        <v>2.35</v>
      </c>
      <c r="K24" s="225">
        <v>100</v>
      </c>
      <c r="L24" s="224">
        <v>0</v>
      </c>
      <c r="M24" s="226">
        <f t="shared" si="4"/>
        <v>0</v>
      </c>
      <c r="N24" s="227">
        <f t="shared" si="5"/>
        <v>-100</v>
      </c>
      <c r="O24" s="89"/>
    </row>
    <row r="25" spans="1:15" ht="15.75" x14ac:dyDescent="0.25">
      <c r="A25" s="178" t="s">
        <v>258</v>
      </c>
      <c r="B25" s="179">
        <v>7</v>
      </c>
      <c r="C25" s="351">
        <v>1</v>
      </c>
      <c r="D25" s="352"/>
      <c r="E25" s="352" t="s">
        <v>84</v>
      </c>
      <c r="F25" s="353"/>
      <c r="G25" s="354"/>
      <c r="H25" s="181" t="s">
        <v>271</v>
      </c>
      <c r="I25" s="181">
        <v>2</v>
      </c>
      <c r="J25" s="110">
        <v>2</v>
      </c>
      <c r="K25" s="111">
        <v>100</v>
      </c>
      <c r="L25" s="110">
        <v>0</v>
      </c>
      <c r="M25" s="107">
        <f t="shared" si="4"/>
        <v>0</v>
      </c>
      <c r="N25" s="108">
        <f t="shared" si="5"/>
        <v>-100</v>
      </c>
      <c r="O25" s="89"/>
    </row>
    <row r="26" spans="1:15" ht="15.75" x14ac:dyDescent="0.25">
      <c r="A26" s="213" t="s">
        <v>263</v>
      </c>
      <c r="B26" s="214">
        <v>1</v>
      </c>
      <c r="C26" s="363">
        <v>3</v>
      </c>
      <c r="D26" s="360"/>
      <c r="E26" s="360" t="s">
        <v>264</v>
      </c>
      <c r="F26" s="362"/>
      <c r="G26" s="361"/>
      <c r="H26" s="215" t="s">
        <v>269</v>
      </c>
      <c r="I26" s="215">
        <v>1.9</v>
      </c>
      <c r="J26" s="216">
        <v>2.0499999999999998</v>
      </c>
      <c r="K26" s="217">
        <v>100</v>
      </c>
      <c r="L26" s="217">
        <v>1.9</v>
      </c>
      <c r="M26" s="219">
        <f t="shared" si="4"/>
        <v>190</v>
      </c>
      <c r="N26" s="220">
        <f t="shared" si="5"/>
        <v>90</v>
      </c>
      <c r="O26" s="89"/>
    </row>
    <row r="27" spans="1:15" ht="15.75" x14ac:dyDescent="0.25">
      <c r="A27" s="180"/>
      <c r="B27" s="179"/>
      <c r="C27" s="364"/>
      <c r="D27" s="365"/>
      <c r="E27" s="366"/>
      <c r="F27" s="367"/>
      <c r="G27" s="368"/>
      <c r="H27" s="182"/>
      <c r="I27" s="182"/>
      <c r="J27" s="110">
        <v>0</v>
      </c>
      <c r="K27" s="111">
        <v>0</v>
      </c>
      <c r="L27" s="110">
        <v>0</v>
      </c>
      <c r="M27" s="107">
        <f t="shared" si="4"/>
        <v>0</v>
      </c>
      <c r="N27" s="108">
        <f t="shared" si="5"/>
        <v>0</v>
      </c>
      <c r="O27" s="89"/>
    </row>
    <row r="28" spans="1:15" ht="15.75" x14ac:dyDescent="0.25">
      <c r="A28" s="103"/>
      <c r="B28" s="104"/>
      <c r="C28" s="340"/>
      <c r="D28" s="341"/>
      <c r="E28" s="340"/>
      <c r="F28" s="342"/>
      <c r="G28" s="341"/>
      <c r="H28" s="106"/>
      <c r="I28" s="106"/>
      <c r="J28" s="110">
        <v>0</v>
      </c>
      <c r="K28" s="111">
        <v>0</v>
      </c>
      <c r="L28" s="110">
        <v>0</v>
      </c>
      <c r="M28" s="107">
        <f t="shared" si="4"/>
        <v>0</v>
      </c>
      <c r="N28" s="108">
        <f t="shared" si="5"/>
        <v>0</v>
      </c>
      <c r="O28" s="89"/>
    </row>
    <row r="29" spans="1:15" ht="15.75" x14ac:dyDescent="0.25">
      <c r="A29" s="103"/>
      <c r="B29" s="104"/>
      <c r="C29" s="340"/>
      <c r="D29" s="341"/>
      <c r="E29" s="340"/>
      <c r="F29" s="342"/>
      <c r="G29" s="341"/>
      <c r="H29" s="106"/>
      <c r="I29" s="106"/>
      <c r="J29" s="110">
        <v>0</v>
      </c>
      <c r="K29" s="111">
        <v>0</v>
      </c>
      <c r="L29" s="110">
        <v>0</v>
      </c>
      <c r="M29" s="107">
        <f t="shared" si="4"/>
        <v>0</v>
      </c>
      <c r="N29" s="108">
        <f t="shared" si="5"/>
        <v>0</v>
      </c>
      <c r="O29" s="89"/>
    </row>
    <row r="30" spans="1:15" ht="15.75" x14ac:dyDescent="0.25">
      <c r="A30" s="103"/>
      <c r="B30" s="104"/>
      <c r="C30" s="340"/>
      <c r="D30" s="341"/>
      <c r="E30" s="340"/>
      <c r="F30" s="342"/>
      <c r="G30" s="341"/>
      <c r="H30" s="106"/>
      <c r="I30" s="106"/>
      <c r="J30" s="110">
        <v>0</v>
      </c>
      <c r="K30" s="111">
        <v>0</v>
      </c>
      <c r="L30" s="110">
        <v>0</v>
      </c>
      <c r="M30" s="107">
        <f t="shared" si="4"/>
        <v>0</v>
      </c>
      <c r="N30" s="108">
        <f t="shared" si="5"/>
        <v>0</v>
      </c>
      <c r="O30" s="89"/>
    </row>
    <row r="31" spans="1:15" ht="15.75" x14ac:dyDescent="0.25">
      <c r="A31" s="105"/>
      <c r="B31" s="104"/>
      <c r="C31" s="343"/>
      <c r="D31" s="344"/>
      <c r="E31" s="345"/>
      <c r="F31" s="346"/>
      <c r="G31" s="347"/>
      <c r="H31" s="112"/>
      <c r="I31" s="112"/>
      <c r="J31" s="110">
        <v>0</v>
      </c>
      <c r="K31" s="111">
        <v>0</v>
      </c>
      <c r="L31" s="110">
        <v>0</v>
      </c>
      <c r="M31" s="107">
        <f t="shared" si="4"/>
        <v>0</v>
      </c>
      <c r="N31" s="108">
        <f t="shared" si="5"/>
        <v>0</v>
      </c>
      <c r="O31" s="89"/>
    </row>
    <row r="32" spans="1:15" ht="15.75" x14ac:dyDescent="0.25">
      <c r="A32" s="105"/>
      <c r="B32" s="104"/>
      <c r="C32" s="343"/>
      <c r="D32" s="344"/>
      <c r="E32" s="345"/>
      <c r="F32" s="346"/>
      <c r="G32" s="347"/>
      <c r="H32" s="112"/>
      <c r="I32" s="112"/>
      <c r="J32" s="110">
        <v>0</v>
      </c>
      <c r="K32" s="111">
        <v>0</v>
      </c>
      <c r="L32" s="110">
        <v>0</v>
      </c>
      <c r="M32" s="107">
        <f t="shared" si="4"/>
        <v>0</v>
      </c>
      <c r="N32" s="108">
        <f t="shared" si="5"/>
        <v>0</v>
      </c>
      <c r="O32" s="89"/>
    </row>
    <row r="33" spans="1:15" ht="15.75" x14ac:dyDescent="0.25">
      <c r="A33" s="113"/>
      <c r="B33" s="113"/>
      <c r="C33" s="114"/>
      <c r="D33" s="114"/>
      <c r="E33" s="115"/>
      <c r="F33" s="115"/>
      <c r="G33" s="115"/>
      <c r="H33" s="116"/>
      <c r="I33" s="117"/>
      <c r="J33" s="118" t="s">
        <v>21</v>
      </c>
      <c r="K33" s="119">
        <f>SUM(K23:K32)</f>
        <v>400</v>
      </c>
      <c r="L33" s="120" t="s">
        <v>267</v>
      </c>
      <c r="M33" s="121">
        <v>90</v>
      </c>
      <c r="N33" s="122">
        <f t="shared" si="5"/>
        <v>-310</v>
      </c>
      <c r="O33" s="89"/>
    </row>
    <row r="34" spans="1:15" ht="15.75" x14ac:dyDescent="0.25">
      <c r="A34" s="127"/>
      <c r="B34" s="127"/>
      <c r="C34" s="128"/>
      <c r="D34" s="128"/>
      <c r="E34" s="129"/>
      <c r="F34" s="129"/>
      <c r="G34" s="129"/>
      <c r="H34" s="130"/>
      <c r="I34" s="131"/>
      <c r="J34" s="132"/>
      <c r="K34" s="133"/>
      <c r="L34" s="134"/>
      <c r="M34" s="134"/>
      <c r="N34" s="135"/>
    </row>
    <row r="35" spans="1:15" ht="15" customHeight="1" x14ac:dyDescent="0.25">
      <c r="A35" s="331" t="s">
        <v>38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</row>
    <row r="36" spans="1:15" ht="15" customHeight="1" x14ac:dyDescent="0.25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</row>
    <row r="37" spans="1:15" ht="15.75" x14ac:dyDescent="0.25">
      <c r="A37" s="59" t="s">
        <v>4</v>
      </c>
      <c r="B37" s="59" t="s">
        <v>5</v>
      </c>
      <c r="C37" s="356" t="s">
        <v>30</v>
      </c>
      <c r="D37" s="357"/>
      <c r="E37" s="357" t="s">
        <v>31</v>
      </c>
      <c r="F37" s="358"/>
      <c r="G37" s="359"/>
      <c r="H37" s="59" t="s">
        <v>7</v>
      </c>
      <c r="I37" s="59" t="s">
        <v>48</v>
      </c>
      <c r="J37" s="59" t="s">
        <v>36</v>
      </c>
      <c r="K37" s="59" t="s">
        <v>0</v>
      </c>
      <c r="L37" s="59" t="s">
        <v>37</v>
      </c>
      <c r="M37" s="100" t="s">
        <v>3</v>
      </c>
      <c r="N37" s="100" t="s">
        <v>34</v>
      </c>
      <c r="O37" s="102"/>
    </row>
    <row r="38" spans="1:15" ht="15.75" x14ac:dyDescent="0.25">
      <c r="A38" s="213" t="s">
        <v>258</v>
      </c>
      <c r="B38" s="214">
        <v>9</v>
      </c>
      <c r="C38" s="360">
        <v>1</v>
      </c>
      <c r="D38" s="361"/>
      <c r="E38" s="360" t="s">
        <v>108</v>
      </c>
      <c r="F38" s="362"/>
      <c r="G38" s="361"/>
      <c r="H38" s="215"/>
      <c r="I38" s="215">
        <v>3.5</v>
      </c>
      <c r="J38" s="218">
        <v>4</v>
      </c>
      <c r="K38" s="219">
        <v>100</v>
      </c>
      <c r="L38" s="218">
        <v>2.5</v>
      </c>
      <c r="M38" s="218">
        <f t="shared" ref="M38:M47" si="6">K38*L38</f>
        <v>250</v>
      </c>
      <c r="N38" s="219">
        <f t="shared" ref="N38:N48" si="7">SUM(M38-K38)</f>
        <v>150</v>
      </c>
      <c r="O38" s="89"/>
    </row>
    <row r="39" spans="1:15" ht="15.75" x14ac:dyDescent="0.25">
      <c r="A39" s="221" t="s">
        <v>259</v>
      </c>
      <c r="B39" s="222">
        <v>5</v>
      </c>
      <c r="C39" s="348">
        <v>6</v>
      </c>
      <c r="D39" s="349"/>
      <c r="E39" s="348" t="s">
        <v>260</v>
      </c>
      <c r="F39" s="350"/>
      <c r="G39" s="349"/>
      <c r="H39" s="223" t="s">
        <v>268</v>
      </c>
      <c r="I39" s="223">
        <v>1.2</v>
      </c>
      <c r="J39" s="224">
        <v>1.95</v>
      </c>
      <c r="K39" s="225">
        <v>100</v>
      </c>
      <c r="L39" s="224">
        <v>0</v>
      </c>
      <c r="M39" s="226">
        <f t="shared" si="6"/>
        <v>0</v>
      </c>
      <c r="N39" s="227">
        <f t="shared" si="7"/>
        <v>-100</v>
      </c>
      <c r="O39" s="89"/>
    </row>
    <row r="40" spans="1:15" ht="15.75" x14ac:dyDescent="0.25">
      <c r="A40" s="178"/>
      <c r="B40" s="179"/>
      <c r="C40" s="351"/>
      <c r="D40" s="352"/>
      <c r="E40" s="352"/>
      <c r="F40" s="353"/>
      <c r="G40" s="354"/>
      <c r="H40" s="181"/>
      <c r="I40" s="181"/>
      <c r="J40" s="110">
        <v>0</v>
      </c>
      <c r="K40" s="111">
        <v>0</v>
      </c>
      <c r="L40" s="110">
        <v>0</v>
      </c>
      <c r="M40" s="107">
        <v>0</v>
      </c>
      <c r="N40" s="108">
        <v>0</v>
      </c>
      <c r="O40" s="89"/>
    </row>
    <row r="41" spans="1:15" ht="15.75" x14ac:dyDescent="0.25">
      <c r="A41" s="103"/>
      <c r="B41" s="104"/>
      <c r="C41" s="355"/>
      <c r="D41" s="340"/>
      <c r="E41" s="340"/>
      <c r="F41" s="342"/>
      <c r="G41" s="341"/>
      <c r="H41" s="106"/>
      <c r="I41" s="106"/>
      <c r="J41" s="110">
        <v>0</v>
      </c>
      <c r="K41" s="111">
        <v>0</v>
      </c>
      <c r="L41" s="110">
        <v>0</v>
      </c>
      <c r="M41" s="107">
        <f t="shared" si="6"/>
        <v>0</v>
      </c>
      <c r="N41" s="108">
        <f t="shared" si="7"/>
        <v>0</v>
      </c>
      <c r="O41" s="89"/>
    </row>
    <row r="42" spans="1:15" ht="15.75" x14ac:dyDescent="0.25">
      <c r="A42" s="105"/>
      <c r="B42" s="104"/>
      <c r="C42" s="343"/>
      <c r="D42" s="344"/>
      <c r="E42" s="345"/>
      <c r="F42" s="346"/>
      <c r="G42" s="347"/>
      <c r="H42" s="112"/>
      <c r="I42" s="112"/>
      <c r="J42" s="110">
        <v>0</v>
      </c>
      <c r="K42" s="111">
        <v>0</v>
      </c>
      <c r="L42" s="110">
        <v>0</v>
      </c>
      <c r="M42" s="107">
        <f t="shared" si="6"/>
        <v>0</v>
      </c>
      <c r="N42" s="108">
        <f t="shared" si="7"/>
        <v>0</v>
      </c>
      <c r="O42" s="89"/>
    </row>
    <row r="43" spans="1:15" ht="15.75" x14ac:dyDescent="0.25">
      <c r="A43" s="103"/>
      <c r="B43" s="104"/>
      <c r="C43" s="340"/>
      <c r="D43" s="341"/>
      <c r="E43" s="340"/>
      <c r="F43" s="342"/>
      <c r="G43" s="341"/>
      <c r="H43" s="106"/>
      <c r="I43" s="106"/>
      <c r="J43" s="110">
        <v>0</v>
      </c>
      <c r="K43" s="111">
        <v>0</v>
      </c>
      <c r="L43" s="110">
        <v>0</v>
      </c>
      <c r="M43" s="107">
        <f t="shared" si="6"/>
        <v>0</v>
      </c>
      <c r="N43" s="108">
        <f t="shared" si="7"/>
        <v>0</v>
      </c>
      <c r="O43" s="89"/>
    </row>
    <row r="44" spans="1:15" ht="15.75" x14ac:dyDescent="0.25">
      <c r="A44" s="103"/>
      <c r="B44" s="104"/>
      <c r="C44" s="340"/>
      <c r="D44" s="341"/>
      <c r="E44" s="340"/>
      <c r="F44" s="342"/>
      <c r="G44" s="341"/>
      <c r="H44" s="106"/>
      <c r="I44" s="106"/>
      <c r="J44" s="110">
        <v>0</v>
      </c>
      <c r="K44" s="111">
        <v>0</v>
      </c>
      <c r="L44" s="110">
        <v>0</v>
      </c>
      <c r="M44" s="107">
        <f t="shared" si="6"/>
        <v>0</v>
      </c>
      <c r="N44" s="108">
        <f t="shared" si="7"/>
        <v>0</v>
      </c>
      <c r="O44" s="89"/>
    </row>
    <row r="45" spans="1:15" ht="15.75" x14ac:dyDescent="0.25">
      <c r="A45" s="103"/>
      <c r="B45" s="104"/>
      <c r="C45" s="340"/>
      <c r="D45" s="341"/>
      <c r="E45" s="340"/>
      <c r="F45" s="342"/>
      <c r="G45" s="341"/>
      <c r="H45" s="106"/>
      <c r="I45" s="106"/>
      <c r="J45" s="110">
        <v>0</v>
      </c>
      <c r="K45" s="111">
        <v>0</v>
      </c>
      <c r="L45" s="110">
        <v>0</v>
      </c>
      <c r="M45" s="107">
        <f t="shared" si="6"/>
        <v>0</v>
      </c>
      <c r="N45" s="108">
        <f t="shared" si="7"/>
        <v>0</v>
      </c>
      <c r="O45" s="89"/>
    </row>
    <row r="46" spans="1:15" ht="15.75" x14ac:dyDescent="0.25">
      <c r="A46" s="105"/>
      <c r="B46" s="104"/>
      <c r="C46" s="343"/>
      <c r="D46" s="344"/>
      <c r="E46" s="345"/>
      <c r="F46" s="346"/>
      <c r="G46" s="347"/>
      <c r="H46" s="112"/>
      <c r="I46" s="112"/>
      <c r="J46" s="110">
        <v>0</v>
      </c>
      <c r="K46" s="111">
        <v>0</v>
      </c>
      <c r="L46" s="110">
        <v>0</v>
      </c>
      <c r="M46" s="107">
        <f t="shared" si="6"/>
        <v>0</v>
      </c>
      <c r="N46" s="108">
        <f t="shared" si="7"/>
        <v>0</v>
      </c>
      <c r="O46" s="89"/>
    </row>
    <row r="47" spans="1:15" ht="15.75" x14ac:dyDescent="0.25">
      <c r="A47" s="105"/>
      <c r="B47" s="104"/>
      <c r="C47" s="343"/>
      <c r="D47" s="344"/>
      <c r="E47" s="345"/>
      <c r="F47" s="346"/>
      <c r="G47" s="347"/>
      <c r="H47" s="112"/>
      <c r="I47" s="112"/>
      <c r="J47" s="110">
        <v>0</v>
      </c>
      <c r="K47" s="111">
        <v>0</v>
      </c>
      <c r="L47" s="110">
        <v>0</v>
      </c>
      <c r="M47" s="107">
        <f t="shared" si="6"/>
        <v>0</v>
      </c>
      <c r="N47" s="108">
        <f t="shared" si="7"/>
        <v>0</v>
      </c>
      <c r="O47" s="89"/>
    </row>
    <row r="48" spans="1:15" ht="15.75" x14ac:dyDescent="0.25">
      <c r="A48" s="113"/>
      <c r="B48" s="113"/>
      <c r="C48" s="114"/>
      <c r="D48" s="114"/>
      <c r="E48" s="115"/>
      <c r="F48" s="115"/>
      <c r="G48" s="115"/>
      <c r="H48" s="116"/>
      <c r="I48" s="117"/>
      <c r="J48" s="118" t="s">
        <v>21</v>
      </c>
      <c r="K48" s="119">
        <f>SUM(K38:K47)</f>
        <v>200</v>
      </c>
      <c r="L48" s="120">
        <v>0</v>
      </c>
      <c r="M48" s="121">
        <v>250</v>
      </c>
      <c r="N48" s="267">
        <f t="shared" si="7"/>
        <v>50</v>
      </c>
      <c r="O48" s="89"/>
    </row>
    <row r="49" spans="1:16" ht="15.75" x14ac:dyDescent="0.25">
      <c r="A49" s="113"/>
      <c r="B49" s="113"/>
      <c r="C49" s="114"/>
      <c r="D49" s="114"/>
      <c r="E49" s="115"/>
      <c r="F49" s="115"/>
      <c r="G49" s="115"/>
      <c r="H49" s="116"/>
      <c r="I49" s="117"/>
      <c r="J49" s="123"/>
      <c r="K49" s="124"/>
      <c r="L49" s="125"/>
      <c r="M49" s="125"/>
      <c r="N49" s="136"/>
      <c r="O49" s="89"/>
    </row>
    <row r="50" spans="1:16" s="11" customFormat="1" ht="1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s="11" customFormat="1" ht="15" customHeight="1" x14ac:dyDescent="0.25">
      <c r="A51" s="335" t="s">
        <v>49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/>
    </row>
    <row r="52" spans="1:16" s="11" customFormat="1" ht="15.75" customHeight="1" x14ac:dyDescent="0.25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/>
    </row>
    <row r="53" spans="1:16" s="11" customFormat="1" ht="15" customHeight="1" x14ac:dyDescent="0.25">
      <c r="A53" s="336" t="s">
        <v>281</v>
      </c>
      <c r="B53" s="336"/>
      <c r="C53" s="33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/>
    </row>
    <row r="54" spans="1:16" s="11" customFormat="1" ht="15" customHeight="1" x14ac:dyDescent="0.25">
      <c r="A54" s="337" t="s">
        <v>4</v>
      </c>
      <c r="B54" s="337"/>
      <c r="C54" s="59" t="s">
        <v>0</v>
      </c>
      <c r="D54" s="59" t="s">
        <v>20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/>
    </row>
    <row r="55" spans="1:16" s="11" customFormat="1" ht="15" customHeight="1" x14ac:dyDescent="0.5">
      <c r="A55" s="332" t="s">
        <v>44</v>
      </c>
      <c r="B55" s="332"/>
      <c r="C55" s="87">
        <v>144</v>
      </c>
      <c r="D55" s="61">
        <v>51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/>
    </row>
    <row r="56" spans="1:16" s="11" customFormat="1" ht="15" customHeight="1" x14ac:dyDescent="0.25">
      <c r="A56" s="332" t="s">
        <v>14</v>
      </c>
      <c r="B56" s="332"/>
      <c r="C56" s="87">
        <v>235</v>
      </c>
      <c r="D56" s="61">
        <v>10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/>
    </row>
    <row r="57" spans="1:16" s="11" customFormat="1" ht="15" customHeight="1" x14ac:dyDescent="0.25">
      <c r="A57" s="332" t="s">
        <v>43</v>
      </c>
      <c r="B57" s="332"/>
      <c r="C57" s="87">
        <v>175</v>
      </c>
      <c r="D57" s="61">
        <v>-175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/>
    </row>
    <row r="58" spans="1:16" s="11" customFormat="1" ht="15" customHeight="1" x14ac:dyDescent="0.25">
      <c r="A58" s="339"/>
      <c r="B58" s="339"/>
      <c r="C58" s="87">
        <v>0</v>
      </c>
      <c r="D58" s="61">
        <v>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/>
    </row>
    <row r="59" spans="1:16" ht="15" customHeight="1" x14ac:dyDescent="0.25">
      <c r="A59" s="339"/>
      <c r="B59" s="339"/>
      <c r="C59" s="87">
        <v>0</v>
      </c>
      <c r="D59" s="61">
        <v>0</v>
      </c>
      <c r="E59" s="88"/>
      <c r="F59" s="88"/>
      <c r="G59" s="89"/>
      <c r="H59" s="89"/>
      <c r="I59" s="90"/>
      <c r="J59" s="89"/>
      <c r="K59" s="89"/>
      <c r="L59" s="89"/>
      <c r="M59" s="89"/>
      <c r="N59" s="89"/>
      <c r="O59" s="89"/>
    </row>
    <row r="60" spans="1:16" ht="15" customHeight="1" x14ac:dyDescent="0.25">
      <c r="A60" s="334" t="s">
        <v>21</v>
      </c>
      <c r="B60" s="334"/>
      <c r="C60" s="91">
        <f>SUM(C55:C59)</f>
        <v>554</v>
      </c>
      <c r="D60" s="63">
        <f>SUM(D55:D59)</f>
        <v>-114</v>
      </c>
      <c r="E60" s="250">
        <f>(D60/C60)</f>
        <v>-0.20577617328519857</v>
      </c>
      <c r="F60" s="88"/>
      <c r="G60" s="89"/>
      <c r="H60" s="89"/>
      <c r="I60" s="90"/>
      <c r="J60" s="89"/>
      <c r="K60" s="89"/>
      <c r="L60" s="89"/>
      <c r="M60" s="89"/>
      <c r="N60" s="89"/>
      <c r="O60" s="89"/>
    </row>
    <row r="61" spans="1:16" ht="15" customHeight="1" x14ac:dyDescent="0.25">
      <c r="A61" s="10"/>
      <c r="B61" s="10"/>
      <c r="C61" s="99"/>
      <c r="D61" s="92"/>
      <c r="E61" s="93"/>
      <c r="F61" s="88"/>
      <c r="G61" s="89"/>
      <c r="H61" s="89"/>
      <c r="I61" s="90"/>
      <c r="J61" s="89"/>
      <c r="K61" s="89"/>
      <c r="L61" s="89"/>
      <c r="M61" s="89"/>
      <c r="N61" s="89"/>
      <c r="O61" s="89"/>
    </row>
    <row r="62" spans="1:16" ht="15" customHeight="1" x14ac:dyDescent="0.25">
      <c r="A62" s="39"/>
      <c r="B62" s="39"/>
      <c r="C62" s="94"/>
      <c r="D62" s="95"/>
      <c r="E62" s="96"/>
      <c r="F62" s="97"/>
      <c r="I62" s="98"/>
    </row>
    <row r="63" spans="1:16" ht="15" customHeight="1" x14ac:dyDescent="0.25">
      <c r="A63" s="335" t="s">
        <v>50</v>
      </c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</row>
    <row r="64" spans="1:16" ht="15" customHeight="1" x14ac:dyDescent="0.25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</row>
    <row r="65" spans="1:15" ht="15" customHeight="1" x14ac:dyDescent="0.25">
      <c r="A65" s="336" t="s">
        <v>281</v>
      </c>
      <c r="B65" s="336"/>
      <c r="C65" s="336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ht="15" customHeight="1" x14ac:dyDescent="0.25">
      <c r="A66" s="337" t="s">
        <v>4</v>
      </c>
      <c r="B66" s="337"/>
      <c r="C66" s="59" t="s">
        <v>0</v>
      </c>
      <c r="D66" s="59" t="s">
        <v>20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ht="15" customHeight="1" x14ac:dyDescent="0.5">
      <c r="A67" s="332" t="s">
        <v>51</v>
      </c>
      <c r="B67" s="332"/>
      <c r="C67" s="87">
        <v>191</v>
      </c>
      <c r="D67" s="61">
        <v>-159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" customHeight="1" x14ac:dyDescent="0.25">
      <c r="A68" s="338"/>
      <c r="B68" s="338"/>
      <c r="C68" s="87">
        <v>0</v>
      </c>
      <c r="D68" s="61">
        <v>0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ht="15" customHeight="1" x14ac:dyDescent="0.25">
      <c r="A69" s="338"/>
      <c r="B69" s="338"/>
      <c r="C69" s="87">
        <v>0</v>
      </c>
      <c r="D69" s="61">
        <v>0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ht="15" customHeight="1" x14ac:dyDescent="0.25">
      <c r="A70" s="339"/>
      <c r="B70" s="339"/>
      <c r="C70" s="87">
        <v>0</v>
      </c>
      <c r="D70" s="61">
        <v>0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5" customHeight="1" x14ac:dyDescent="0.25">
      <c r="A71" s="339"/>
      <c r="B71" s="339"/>
      <c r="C71" s="87">
        <v>0</v>
      </c>
      <c r="D71" s="61">
        <v>0</v>
      </c>
      <c r="E71" s="88"/>
      <c r="F71" s="88"/>
      <c r="G71" s="89"/>
      <c r="H71" s="89"/>
      <c r="I71" s="90"/>
      <c r="J71" s="89"/>
      <c r="K71" s="89"/>
      <c r="L71" s="89"/>
      <c r="M71" s="89"/>
      <c r="N71" s="89"/>
      <c r="O71" s="89"/>
    </row>
    <row r="72" spans="1:15" ht="15" customHeight="1" x14ac:dyDescent="0.25">
      <c r="A72" s="334" t="s">
        <v>21</v>
      </c>
      <c r="B72" s="334"/>
      <c r="C72" s="91">
        <f>SUM(C67:C71)</f>
        <v>191</v>
      </c>
      <c r="D72" s="63">
        <f>SUM(D67:D71)</f>
        <v>-159</v>
      </c>
      <c r="E72" s="250">
        <f>(D72/C72)</f>
        <v>-0.83246073298429324</v>
      </c>
      <c r="F72" s="88"/>
      <c r="G72" s="89"/>
      <c r="H72" s="89"/>
      <c r="I72" s="90"/>
      <c r="J72" s="89"/>
      <c r="K72" s="89"/>
      <c r="L72" s="89"/>
      <c r="M72" s="89"/>
      <c r="N72" s="89"/>
      <c r="O72" s="89"/>
    </row>
    <row r="73" spans="1:15" ht="15" customHeight="1" x14ac:dyDescent="0.25">
      <c r="A73" s="10"/>
      <c r="B73" s="10"/>
      <c r="C73" s="99"/>
      <c r="D73" s="92"/>
      <c r="E73" s="93"/>
      <c r="F73" s="88"/>
      <c r="G73" s="89"/>
      <c r="H73" s="89"/>
      <c r="I73" s="90"/>
      <c r="J73" s="89"/>
      <c r="K73" s="89"/>
      <c r="L73" s="89"/>
      <c r="M73" s="89"/>
      <c r="N73" s="89"/>
      <c r="O73" s="89"/>
    </row>
    <row r="74" spans="1:15" ht="15" customHeight="1" x14ac:dyDescent="0.25">
      <c r="A74" s="39"/>
      <c r="B74" s="39"/>
      <c r="C74" s="94"/>
      <c r="D74" s="95"/>
      <c r="E74" s="96"/>
      <c r="F74" s="97"/>
      <c r="I74" s="98"/>
    </row>
    <row r="75" spans="1:15" ht="15" customHeight="1" x14ac:dyDescent="0.25">
      <c r="A75" s="335" t="s">
        <v>52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</row>
    <row r="76" spans="1:15" ht="15" customHeight="1" x14ac:dyDescent="0.25">
      <c r="A76" s="335"/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</row>
    <row r="77" spans="1:15" ht="15" customHeight="1" x14ac:dyDescent="0.25">
      <c r="A77" s="336" t="s">
        <v>281</v>
      </c>
      <c r="B77" s="336"/>
      <c r="C77" s="336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 spans="1:15" ht="15" customHeight="1" x14ac:dyDescent="0.25">
      <c r="A78" s="337" t="s">
        <v>4</v>
      </c>
      <c r="B78" s="337"/>
      <c r="C78" s="59" t="s">
        <v>0</v>
      </c>
      <c r="D78" s="59" t="s">
        <v>20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ht="15" customHeight="1" x14ac:dyDescent="0.5">
      <c r="A79" s="332" t="s">
        <v>53</v>
      </c>
      <c r="B79" s="332"/>
      <c r="C79" s="87">
        <v>400</v>
      </c>
      <c r="D79" s="61">
        <v>-310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" customHeight="1" x14ac:dyDescent="0.25">
      <c r="A80" s="332"/>
      <c r="B80" s="332"/>
      <c r="C80" s="87"/>
      <c r="D80" s="6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ht="15" customHeight="1" x14ac:dyDescent="0.25">
      <c r="A81" s="332"/>
      <c r="B81" s="332"/>
      <c r="C81" s="87"/>
      <c r="D81" s="61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ht="15" customHeight="1" x14ac:dyDescent="0.25">
      <c r="A82" s="333"/>
      <c r="B82" s="333"/>
      <c r="C82" s="87"/>
      <c r="D82" s="61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5" customHeight="1" x14ac:dyDescent="0.25">
      <c r="A83" s="333"/>
      <c r="B83" s="333"/>
      <c r="C83" s="87"/>
      <c r="D83" s="61"/>
      <c r="E83" s="88"/>
      <c r="F83" s="88"/>
      <c r="G83" s="89"/>
      <c r="H83" s="89"/>
      <c r="I83" s="90"/>
      <c r="J83" s="89"/>
      <c r="K83" s="89"/>
      <c r="L83" s="89"/>
      <c r="M83" s="89"/>
      <c r="N83" s="89"/>
      <c r="O83" s="89"/>
    </row>
    <row r="84" spans="1:15" ht="15" customHeight="1" x14ac:dyDescent="0.25">
      <c r="A84" s="334" t="s">
        <v>21</v>
      </c>
      <c r="B84" s="334"/>
      <c r="C84" s="91">
        <f>SUM(C79:C83)</f>
        <v>400</v>
      </c>
      <c r="D84" s="63">
        <f>SUM(D79:D83)</f>
        <v>-310</v>
      </c>
      <c r="E84" s="250">
        <f>(D84/C84)</f>
        <v>-0.77500000000000002</v>
      </c>
      <c r="F84" s="88"/>
      <c r="G84" s="89"/>
      <c r="H84" s="89"/>
      <c r="I84" s="90"/>
      <c r="J84" s="89"/>
      <c r="K84" s="89"/>
      <c r="L84" s="89"/>
      <c r="M84" s="89"/>
      <c r="N84" s="89"/>
      <c r="O84" s="89"/>
    </row>
    <row r="85" spans="1:15" ht="15" customHeight="1" x14ac:dyDescent="0.25">
      <c r="A85" s="10"/>
      <c r="B85" s="10"/>
      <c r="C85" s="145"/>
      <c r="D85" s="92"/>
      <c r="E85" s="93"/>
      <c r="F85" s="88"/>
      <c r="G85" s="89"/>
      <c r="H85" s="89"/>
      <c r="I85" s="90"/>
      <c r="J85" s="89"/>
      <c r="K85" s="89"/>
      <c r="L85" s="89"/>
      <c r="M85" s="89"/>
      <c r="N85" s="89"/>
      <c r="O85" s="89"/>
    </row>
    <row r="86" spans="1:15" ht="15" customHeight="1" x14ac:dyDescent="0.25">
      <c r="A86" s="39"/>
      <c r="B86" s="39"/>
      <c r="C86" s="94"/>
      <c r="D86" s="95"/>
      <c r="E86" s="96"/>
      <c r="F86" s="97"/>
      <c r="I86" s="98"/>
    </row>
    <row r="87" spans="1:15" ht="15" customHeight="1" x14ac:dyDescent="0.25">
      <c r="A87" s="39"/>
      <c r="B87" s="39"/>
      <c r="C87" s="94"/>
      <c r="D87" s="95"/>
      <c r="E87" s="96"/>
      <c r="F87" s="97"/>
      <c r="I87" s="98"/>
    </row>
    <row r="88" spans="1:15" ht="15" customHeight="1" x14ac:dyDescent="0.25">
      <c r="A88" s="335" t="s">
        <v>39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</row>
    <row r="89" spans="1:15" ht="15" customHeight="1" x14ac:dyDescent="0.25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</row>
    <row r="90" spans="1:15" ht="15" customHeight="1" x14ac:dyDescent="0.25">
      <c r="A90" s="336" t="s">
        <v>281</v>
      </c>
      <c r="B90" s="336"/>
      <c r="C90" s="336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</row>
    <row r="91" spans="1:15" ht="15" customHeight="1" x14ac:dyDescent="0.25">
      <c r="A91" s="337" t="s">
        <v>4</v>
      </c>
      <c r="B91" s="337"/>
      <c r="C91" s="59" t="s">
        <v>0</v>
      </c>
      <c r="D91" s="59" t="s">
        <v>20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ht="15" customHeight="1" x14ac:dyDescent="0.5">
      <c r="A92" s="332" t="s">
        <v>54</v>
      </c>
      <c r="B92" s="332"/>
      <c r="C92" s="87">
        <v>200</v>
      </c>
      <c r="D92" s="61">
        <v>50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" customHeight="1" x14ac:dyDescent="0.25">
      <c r="A93" s="338"/>
      <c r="B93" s="338"/>
      <c r="C93" s="87"/>
      <c r="D93" s="6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ht="15" customHeight="1" x14ac:dyDescent="0.25">
      <c r="A94" s="338"/>
      <c r="B94" s="338"/>
      <c r="C94" s="87"/>
      <c r="D94" s="6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ht="15" customHeight="1" x14ac:dyDescent="0.25">
      <c r="A95" s="339"/>
      <c r="B95" s="339"/>
      <c r="C95" s="87"/>
      <c r="D95" s="6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ht="15" customHeight="1" x14ac:dyDescent="0.25">
      <c r="A96" s="339"/>
      <c r="B96" s="339"/>
      <c r="C96" s="87"/>
      <c r="D96" s="61"/>
      <c r="E96" s="88"/>
      <c r="F96" s="88"/>
      <c r="G96" s="89"/>
      <c r="H96" s="89"/>
      <c r="I96" s="90"/>
      <c r="J96" s="89"/>
      <c r="K96" s="89"/>
      <c r="L96" s="89"/>
      <c r="M96" s="89"/>
      <c r="N96" s="89"/>
      <c r="O96" s="89"/>
    </row>
    <row r="97" spans="1:15" ht="15" customHeight="1" x14ac:dyDescent="0.25">
      <c r="A97" s="334" t="s">
        <v>21</v>
      </c>
      <c r="B97" s="334"/>
      <c r="C97" s="91">
        <f>SUM(C92:C96)</f>
        <v>200</v>
      </c>
      <c r="D97" s="63">
        <f>SUM(D92:D96)</f>
        <v>50</v>
      </c>
      <c r="E97" s="64">
        <f>(D97/C97)</f>
        <v>0.25</v>
      </c>
      <c r="F97" s="88"/>
      <c r="G97" s="89"/>
      <c r="H97" s="89"/>
      <c r="I97" s="90"/>
      <c r="J97" s="89"/>
      <c r="K97" s="89"/>
      <c r="L97" s="89"/>
      <c r="M97" s="89"/>
      <c r="N97" s="89"/>
      <c r="O97" s="89"/>
    </row>
    <row r="98" spans="1:15" ht="15" customHeight="1" x14ac:dyDescent="0.25">
      <c r="A98" s="10"/>
      <c r="B98" s="10"/>
      <c r="C98" s="99"/>
      <c r="D98" s="92"/>
      <c r="E98" s="93"/>
      <c r="F98" s="88"/>
      <c r="G98" s="89"/>
      <c r="H98" s="89"/>
      <c r="I98" s="90"/>
      <c r="J98" s="89"/>
      <c r="K98" s="89"/>
      <c r="L98" s="89"/>
      <c r="M98" s="89"/>
      <c r="N98" s="89"/>
      <c r="O98" s="89"/>
    </row>
    <row r="99" spans="1:15" ht="15" customHeight="1" x14ac:dyDescent="0.25">
      <c r="A99" s="39"/>
      <c r="B99" s="39"/>
      <c r="C99" s="94"/>
      <c r="D99" s="95"/>
      <c r="E99" s="96"/>
      <c r="F99" s="97"/>
      <c r="I99" s="98"/>
    </row>
    <row r="100" spans="1:15" ht="15" customHeight="1" x14ac:dyDescent="0.25">
      <c r="A100" s="335" t="s">
        <v>55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89"/>
    </row>
    <row r="101" spans="1:15" ht="15" customHeight="1" x14ac:dyDescent="0.25">
      <c r="A101" s="335"/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89"/>
    </row>
    <row r="102" spans="1:15" ht="15" customHeight="1" x14ac:dyDescent="0.25">
      <c r="A102" s="336" t="s">
        <v>281</v>
      </c>
      <c r="B102" s="336"/>
      <c r="C102" s="336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89"/>
    </row>
    <row r="103" spans="1:15" ht="15" customHeight="1" x14ac:dyDescent="0.25">
      <c r="A103" s="337" t="s">
        <v>4</v>
      </c>
      <c r="B103" s="337"/>
      <c r="C103" s="100" t="s">
        <v>0</v>
      </c>
      <c r="D103" s="59" t="s">
        <v>20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89"/>
    </row>
    <row r="104" spans="1:15" ht="15" customHeight="1" x14ac:dyDescent="0.5">
      <c r="A104" s="332" t="s">
        <v>56</v>
      </c>
      <c r="B104" s="332"/>
      <c r="C104" s="87">
        <v>354</v>
      </c>
      <c r="D104" s="61">
        <v>-114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89"/>
    </row>
    <row r="105" spans="1:15" ht="15" customHeight="1" x14ac:dyDescent="0.25">
      <c r="A105" s="332" t="s">
        <v>51</v>
      </c>
      <c r="B105" s="332"/>
      <c r="C105" s="87">
        <v>191</v>
      </c>
      <c r="D105" s="61">
        <v>-159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89"/>
    </row>
    <row r="106" spans="1:15" ht="15" customHeight="1" x14ac:dyDescent="0.25">
      <c r="A106" s="332" t="s">
        <v>53</v>
      </c>
      <c r="B106" s="332"/>
      <c r="C106" s="87">
        <v>400</v>
      </c>
      <c r="D106" s="61">
        <v>-310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89"/>
    </row>
    <row r="107" spans="1:15" ht="15" customHeight="1" x14ac:dyDescent="0.25">
      <c r="A107" s="333" t="s">
        <v>54</v>
      </c>
      <c r="B107" s="333"/>
      <c r="C107" s="87">
        <v>200</v>
      </c>
      <c r="D107" s="61">
        <v>50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89"/>
    </row>
    <row r="108" spans="1:15" ht="15" customHeight="1" x14ac:dyDescent="0.25">
      <c r="A108" s="333" t="s">
        <v>57</v>
      </c>
      <c r="B108" s="333"/>
      <c r="C108" s="87"/>
      <c r="D108" s="61"/>
      <c r="E108" s="88"/>
      <c r="F108" s="88"/>
      <c r="G108" s="89"/>
      <c r="H108" s="89"/>
      <c r="I108" s="90"/>
      <c r="J108" s="89"/>
      <c r="K108" s="89"/>
      <c r="L108" s="89"/>
      <c r="M108" s="89"/>
      <c r="N108" s="89"/>
      <c r="O108" s="89"/>
    </row>
    <row r="109" spans="1:15" ht="15" customHeight="1" x14ac:dyDescent="0.25">
      <c r="A109" s="334" t="s">
        <v>21</v>
      </c>
      <c r="B109" s="334"/>
      <c r="C109" s="91">
        <f>SUM(C104:C108)</f>
        <v>1145</v>
      </c>
      <c r="D109" s="63">
        <f>SUM(D104:D108)</f>
        <v>-533</v>
      </c>
      <c r="E109" s="64">
        <f>(D109/C109)</f>
        <v>-0.46550218340611355</v>
      </c>
      <c r="F109" s="88"/>
      <c r="G109" s="89"/>
      <c r="H109" s="89"/>
      <c r="I109" s="90"/>
      <c r="J109" s="89"/>
      <c r="K109" s="89"/>
      <c r="L109" s="89"/>
      <c r="M109" s="89"/>
      <c r="N109" s="89"/>
      <c r="O109" s="89"/>
    </row>
    <row r="110" spans="1:15" ht="15" customHeight="1" x14ac:dyDescent="0.25">
      <c r="A110" s="10"/>
      <c r="B110" s="10"/>
      <c r="C110" s="99"/>
      <c r="D110" s="92"/>
      <c r="E110" s="93"/>
      <c r="F110" s="88"/>
      <c r="G110" s="89"/>
      <c r="H110" s="89"/>
      <c r="I110" s="90"/>
      <c r="J110" s="89"/>
      <c r="K110" s="89"/>
      <c r="L110" s="89"/>
      <c r="M110" s="89"/>
      <c r="N110" s="89"/>
      <c r="O110" s="89"/>
    </row>
    <row r="112" spans="1:15" x14ac:dyDescent="0.25">
      <c r="A112" s="327" t="s">
        <v>22</v>
      </c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89"/>
    </row>
    <row r="113" spans="1:15" x14ac:dyDescent="0.25">
      <c r="A113" s="327"/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89"/>
    </row>
    <row r="114" spans="1:15" x14ac:dyDescent="0.25">
      <c r="A114" s="327"/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89"/>
    </row>
  </sheetData>
  <mergeCells count="115">
    <mergeCell ref="C9:D9"/>
    <mergeCell ref="E9:G9"/>
    <mergeCell ref="C10:D10"/>
    <mergeCell ref="E10:G10"/>
    <mergeCell ref="C11:D11"/>
    <mergeCell ref="E11:G11"/>
    <mergeCell ref="C8:D8"/>
    <mergeCell ref="E8:G8"/>
    <mergeCell ref="C6:D6"/>
    <mergeCell ref="E6:G6"/>
    <mergeCell ref="C7:D7"/>
    <mergeCell ref="E7:G7"/>
    <mergeCell ref="C15:D15"/>
    <mergeCell ref="E15:G15"/>
    <mergeCell ref="C16:D16"/>
    <mergeCell ref="E16:G16"/>
    <mergeCell ref="C22:D22"/>
    <mergeCell ref="E22:G22"/>
    <mergeCell ref="A20:O21"/>
    <mergeCell ref="C12:D12"/>
    <mergeCell ref="E12:G12"/>
    <mergeCell ref="C13:D13"/>
    <mergeCell ref="E13:G13"/>
    <mergeCell ref="C14:D14"/>
    <mergeCell ref="E14:G14"/>
    <mergeCell ref="C26:D26"/>
    <mergeCell ref="E26:G26"/>
    <mergeCell ref="C27:D27"/>
    <mergeCell ref="E27:G27"/>
    <mergeCell ref="C28:D28"/>
    <mergeCell ref="E28:G28"/>
    <mergeCell ref="C23:D23"/>
    <mergeCell ref="E23:G23"/>
    <mergeCell ref="C24:D24"/>
    <mergeCell ref="E24:G24"/>
    <mergeCell ref="C25:D25"/>
    <mergeCell ref="E25:G25"/>
    <mergeCell ref="C32:D32"/>
    <mergeCell ref="E32:G32"/>
    <mergeCell ref="C37:D37"/>
    <mergeCell ref="E37:G37"/>
    <mergeCell ref="C38:D38"/>
    <mergeCell ref="E38:G38"/>
    <mergeCell ref="C29:D29"/>
    <mergeCell ref="E29:G29"/>
    <mergeCell ref="C30:D30"/>
    <mergeCell ref="E30:G30"/>
    <mergeCell ref="C31:D31"/>
    <mergeCell ref="E31:G31"/>
    <mergeCell ref="C42:D42"/>
    <mergeCell ref="E42:G42"/>
    <mergeCell ref="C43:D43"/>
    <mergeCell ref="E43:G43"/>
    <mergeCell ref="C44:D44"/>
    <mergeCell ref="E44:G44"/>
    <mergeCell ref="C39:D39"/>
    <mergeCell ref="E39:G39"/>
    <mergeCell ref="C40:D40"/>
    <mergeCell ref="E40:G40"/>
    <mergeCell ref="C41:D41"/>
    <mergeCell ref="E41:G41"/>
    <mergeCell ref="C45:D45"/>
    <mergeCell ref="E45:G45"/>
    <mergeCell ref="C46:D46"/>
    <mergeCell ref="E46:G46"/>
    <mergeCell ref="C47:D47"/>
    <mergeCell ref="E47:G47"/>
    <mergeCell ref="A67:B67"/>
    <mergeCell ref="A68:B68"/>
    <mergeCell ref="A69:B69"/>
    <mergeCell ref="A66:B66"/>
    <mergeCell ref="A56:B56"/>
    <mergeCell ref="A54:B54"/>
    <mergeCell ref="A55:B55"/>
    <mergeCell ref="A63:O64"/>
    <mergeCell ref="A65:C65"/>
    <mergeCell ref="A58:B58"/>
    <mergeCell ref="A59:B59"/>
    <mergeCell ref="A60:B60"/>
    <mergeCell ref="A51:O52"/>
    <mergeCell ref="A53:C53"/>
    <mergeCell ref="A57:B57"/>
    <mergeCell ref="A79:B79"/>
    <mergeCell ref="A80:B80"/>
    <mergeCell ref="A81:B81"/>
    <mergeCell ref="A82:B82"/>
    <mergeCell ref="A70:B70"/>
    <mergeCell ref="A71:B71"/>
    <mergeCell ref="A72:B72"/>
    <mergeCell ref="A75:O76"/>
    <mergeCell ref="A77:C77"/>
    <mergeCell ref="A4:O5"/>
    <mergeCell ref="A112:N114"/>
    <mergeCell ref="A35:O36"/>
    <mergeCell ref="A105:B105"/>
    <mergeCell ref="A106:B106"/>
    <mergeCell ref="A107:B107"/>
    <mergeCell ref="A108:B108"/>
    <mergeCell ref="A109:B109"/>
    <mergeCell ref="A97:B97"/>
    <mergeCell ref="A100:N101"/>
    <mergeCell ref="A102:C102"/>
    <mergeCell ref="A103:B103"/>
    <mergeCell ref="A104:B104"/>
    <mergeCell ref="A92:B92"/>
    <mergeCell ref="A93:B93"/>
    <mergeCell ref="A94:B94"/>
    <mergeCell ref="A95:B95"/>
    <mergeCell ref="A96:B96"/>
    <mergeCell ref="A83:B83"/>
    <mergeCell ref="A84:B84"/>
    <mergeCell ref="A88:O89"/>
    <mergeCell ref="A90:C90"/>
    <mergeCell ref="A91:B91"/>
    <mergeCell ref="A78:B78"/>
  </mergeCells>
  <conditionalFormatting sqref="G17:G19 G6:G15">
    <cfRule type="cellIs" priority="68" operator="equal">
      <formula>0</formula>
    </cfRule>
    <cfRule type="cellIs" dxfId="23" priority="69" operator="equal">
      <formula>2</formula>
    </cfRule>
    <cfRule type="cellIs" dxfId="22" priority="70" operator="equal">
      <formula>1</formula>
    </cfRule>
  </conditionalFormatting>
  <conditionalFormatting sqref="G16">
    <cfRule type="cellIs" priority="65" operator="equal">
      <formula>0</formula>
    </cfRule>
    <cfRule type="cellIs" dxfId="21" priority="66" operator="equal">
      <formula>2</formula>
    </cfRule>
    <cfRule type="cellIs" dxfId="20" priority="67" operator="equal">
      <formula>1</formula>
    </cfRule>
  </conditionalFormatting>
  <conditionalFormatting sqref="G22">
    <cfRule type="cellIs" priority="56" operator="equal">
      <formula>0</formula>
    </cfRule>
    <cfRule type="cellIs" dxfId="19" priority="57" operator="equal">
      <formula>2</formula>
    </cfRule>
    <cfRule type="cellIs" dxfId="18" priority="58" operator="equal">
      <formula>1</formula>
    </cfRule>
  </conditionalFormatting>
  <conditionalFormatting sqref="H7:H19">
    <cfRule type="cellIs" dxfId="17" priority="71" operator="lessThan">
      <formula>#REF!</formula>
    </cfRule>
    <cfRule type="cellIs" dxfId="16" priority="72" operator="lessThan">
      <formula>F7</formula>
    </cfRule>
  </conditionalFormatting>
  <conditionalFormatting sqref="G6">
    <cfRule type="cellIs" priority="45" operator="equal">
      <formula>0</formula>
    </cfRule>
    <cfRule type="cellIs" dxfId="15" priority="46" operator="equal">
      <formula>2</formula>
    </cfRule>
    <cfRule type="cellIs" dxfId="14" priority="47" operator="equal">
      <formula>1</formula>
    </cfRule>
  </conditionalFormatting>
  <conditionalFormatting sqref="G37">
    <cfRule type="cellIs" priority="32" operator="equal">
      <formula>0</formula>
    </cfRule>
    <cfRule type="cellIs" dxfId="13" priority="33" operator="equal">
      <formula>2</formula>
    </cfRule>
    <cfRule type="cellIs" dxfId="12" priority="34" operator="equal">
      <formula>1</formula>
    </cfRule>
  </conditionalFormatting>
  <conditionalFormatting sqref="H6">
    <cfRule type="cellIs" dxfId="11" priority="15" operator="lessThan">
      <formula>#REF!</formula>
    </cfRule>
    <cfRule type="cellIs" dxfId="10" priority="16" operator="lessThan">
      <formula>F6</formula>
    </cfRule>
  </conditionalFormatting>
  <conditionalFormatting sqref="I6">
    <cfRule type="cellIs" dxfId="9" priority="13" operator="lessThan">
      <formula>#REF!</formula>
    </cfRule>
    <cfRule type="cellIs" dxfId="8" priority="14" operator="lessThan">
      <formula>G6</formula>
    </cfRule>
  </conditionalFormatting>
  <conditionalFormatting sqref="H22">
    <cfRule type="cellIs" dxfId="7" priority="11" operator="lessThan">
      <formula>#REF!</formula>
    </cfRule>
    <cfRule type="cellIs" dxfId="6" priority="12" operator="lessThan">
      <formula>F22</formula>
    </cfRule>
  </conditionalFormatting>
  <conditionalFormatting sqref="I22">
    <cfRule type="cellIs" dxfId="5" priority="9" operator="lessThan">
      <formula>#REF!</formula>
    </cfRule>
    <cfRule type="cellIs" dxfId="4" priority="10" operator="lessThan">
      <formula>G22</formula>
    </cfRule>
  </conditionalFormatting>
  <conditionalFormatting sqref="H37">
    <cfRule type="cellIs" dxfId="3" priority="7" operator="lessThan">
      <formula>#REF!</formula>
    </cfRule>
    <cfRule type="cellIs" dxfId="2" priority="8" operator="lessThan">
      <formula>F37</formula>
    </cfRule>
  </conditionalFormatting>
  <conditionalFormatting sqref="I37">
    <cfRule type="cellIs" dxfId="1" priority="5" operator="lessThan">
      <formula>#REF!</formula>
    </cfRule>
    <cfRule type="cellIs" dxfId="0" priority="6" operator="lessThan">
      <formula>G37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BENDIGO</vt:lpstr>
      <vt:lpstr>CANTERBURY</vt:lpstr>
      <vt:lpstr>GAWLER</vt:lpstr>
      <vt:lpstr>BETS BETS, MONEY MV &amp; TOP 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2019-04-12T15:04:36Z</cp:lastPrinted>
  <dcterms:created xsi:type="dcterms:W3CDTF">2019-04-07T12:08:51Z</dcterms:created>
  <dcterms:modified xsi:type="dcterms:W3CDTF">2022-09-27T01:58:27Z</dcterms:modified>
</cp:coreProperties>
</file>