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82058C-0EA6-4663-B34E-353DBD8663CD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29 APR SAT 23" sheetId="1" r:id="rId1"/>
  </sheets>
  <definedNames>
    <definedName name="_xlnm.Print_Area" localSheetId="0">'29 APR SAT 23'!$A$1:$M$94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J22" i="1" s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M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2" i="1"/>
  <c r="J12" i="1" s="1"/>
  <c r="K12" i="1" s="1"/>
  <c r="M12" i="1" s="1"/>
  <c r="H11" i="1"/>
  <c r="J11" i="1" s="1"/>
  <c r="K11" i="1" s="1"/>
  <c r="M11" i="1" s="1"/>
  <c r="H10" i="1"/>
  <c r="J10" i="1" s="1"/>
  <c r="K10" i="1" s="1"/>
  <c r="M10" i="1" s="1"/>
  <c r="H9" i="1"/>
  <c r="J9" i="1" s="1"/>
  <c r="K9" i="1" s="1"/>
  <c r="M9" i="1" s="1"/>
  <c r="H54" i="1" l="1"/>
  <c r="J54" i="1" s="1"/>
  <c r="K54" i="1" s="1"/>
  <c r="M54" i="1" s="1"/>
  <c r="H55" i="1"/>
  <c r="J55" i="1" s="1"/>
  <c r="K55" i="1" s="1"/>
  <c r="M55" i="1" s="1"/>
  <c r="H56" i="1"/>
  <c r="J56" i="1" s="1"/>
  <c r="K56" i="1" s="1"/>
  <c r="M56" i="1" s="1"/>
  <c r="H50" i="1" l="1"/>
  <c r="J50" i="1" s="1"/>
  <c r="K50" i="1" s="1"/>
  <c r="M50" i="1" s="1"/>
  <c r="H51" i="1"/>
  <c r="J51" i="1" s="1"/>
  <c r="K51" i="1" s="1"/>
  <c r="M51" i="1" s="1"/>
  <c r="H52" i="1"/>
  <c r="J52" i="1" s="1"/>
  <c r="K52" i="1" s="1"/>
  <c r="M52" i="1" s="1"/>
  <c r="H53" i="1"/>
  <c r="J53" i="1" s="1"/>
  <c r="K53" i="1" s="1"/>
  <c r="M53" i="1" s="1"/>
  <c r="H37" i="1"/>
  <c r="J37" i="1" s="1"/>
  <c r="K37" i="1" s="1"/>
  <c r="M37" i="1" s="1"/>
  <c r="H38" i="1"/>
  <c r="J38" i="1" s="1"/>
  <c r="K38" i="1" s="1"/>
  <c r="M38" i="1" s="1"/>
  <c r="H39" i="1"/>
  <c r="J39" i="1" s="1"/>
  <c r="H40" i="1"/>
  <c r="J40" i="1" s="1"/>
  <c r="K40" i="1" s="1"/>
  <c r="M40" i="1" s="1"/>
  <c r="H41" i="1"/>
  <c r="J41" i="1" s="1"/>
  <c r="K41" i="1" s="1"/>
  <c r="M41" i="1" s="1"/>
  <c r="H42" i="1"/>
  <c r="J42" i="1" s="1"/>
  <c r="K42" i="1" s="1"/>
  <c r="M42" i="1" s="1"/>
  <c r="H43" i="1"/>
  <c r="J43" i="1" s="1"/>
  <c r="K43" i="1" s="1"/>
  <c r="M43" i="1" s="1"/>
  <c r="H44" i="1"/>
  <c r="J44" i="1" s="1"/>
  <c r="K44" i="1" s="1"/>
  <c r="M44" i="1" s="1"/>
  <c r="H45" i="1"/>
  <c r="J45" i="1" s="1"/>
  <c r="K45" i="1" s="1"/>
  <c r="M45" i="1" s="1"/>
  <c r="H46" i="1"/>
  <c r="J46" i="1" s="1"/>
  <c r="K46" i="1" s="1"/>
  <c r="M46" i="1" s="1"/>
  <c r="K39" i="1" l="1"/>
  <c r="M39" i="1" s="1"/>
  <c r="H49" i="1"/>
  <c r="J49" i="1" s="1"/>
  <c r="K49" i="1" s="1"/>
  <c r="H48" i="1"/>
  <c r="J48" i="1" s="1"/>
  <c r="K48" i="1" s="1"/>
  <c r="H47" i="1"/>
  <c r="J47" i="1" s="1"/>
  <c r="K4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J75" i="1" s="1"/>
  <c r="K75" i="1" s="1"/>
  <c r="M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M31" i="1"/>
  <c r="M30" i="1"/>
  <c r="M29" i="1"/>
  <c r="M28" i="1"/>
  <c r="H89" i="1" l="1"/>
  <c r="M49" i="1"/>
  <c r="M48" i="1"/>
  <c r="M47" i="1"/>
  <c r="M36" i="1"/>
  <c r="M35" i="1"/>
  <c r="M34" i="1"/>
  <c r="M33" i="1"/>
  <c r="M32" i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61" i="1" l="1"/>
  <c r="K61" i="1" s="1"/>
  <c r="M61" i="1" s="1"/>
  <c r="J62" i="1"/>
  <c r="K62" i="1" s="1"/>
  <c r="M62" i="1" s="1"/>
  <c r="J63" i="1"/>
  <c r="K63" i="1" s="1"/>
  <c r="M63" i="1" s="1"/>
  <c r="J64" i="1"/>
  <c r="K64" i="1" s="1"/>
  <c r="M64" i="1" s="1"/>
  <c r="J78" i="1"/>
  <c r="K78" i="1" s="1"/>
  <c r="M78" i="1" s="1"/>
  <c r="J77" i="1"/>
  <c r="K77" i="1" s="1"/>
  <c r="M77" i="1" s="1"/>
  <c r="J76" i="1"/>
  <c r="K76" i="1" s="1"/>
  <c r="M76" i="1" s="1"/>
  <c r="J74" i="1"/>
  <c r="K74" i="1" s="1"/>
  <c r="M74" i="1" s="1"/>
  <c r="J73" i="1"/>
  <c r="K73" i="1" s="1"/>
  <c r="M73" i="1" s="1"/>
  <c r="J72" i="1"/>
  <c r="K72" i="1" s="1"/>
  <c r="M72" i="1" s="1"/>
  <c r="J71" i="1"/>
  <c r="K71" i="1" s="1"/>
  <c r="M71" i="1" s="1"/>
  <c r="J70" i="1"/>
  <c r="K70" i="1" s="1"/>
  <c r="M70" i="1" s="1"/>
  <c r="J69" i="1"/>
  <c r="K69" i="1" s="1"/>
  <c r="M69" i="1" s="1"/>
  <c r="J68" i="1"/>
  <c r="K68" i="1" s="1"/>
  <c r="M68" i="1" s="1"/>
  <c r="J65" i="1"/>
  <c r="K65" i="1" s="1"/>
  <c r="M65" i="1" s="1"/>
  <c r="J66" i="1"/>
  <c r="K66" i="1" s="1"/>
  <c r="M66" i="1" s="1"/>
  <c r="J67" i="1"/>
  <c r="K67" i="1" s="1"/>
  <c r="M67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M89" i="1" l="1"/>
  <c r="J89" i="1"/>
  <c r="K89" i="1"/>
</calcChain>
</file>

<file path=xl/sharedStrings.xml><?xml version="1.0" encoding="utf-8"?>
<sst xmlns="http://schemas.openxmlformats.org/spreadsheetml/2006/main" count="100" uniqueCount="78">
  <si>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</si>
  <si>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</si>
  <si>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</si>
  <si>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</si>
  <si>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</si>
  <si>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</si>
  <si>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</si>
  <si>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</si>
  <si>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</si>
  <si>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</si>
  <si>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</si>
  <si>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</si>
  <si>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</si>
  <si>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</si>
  <si>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</si>
  <si>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</si>
  <si>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RETURN $</t>
  </si>
  <si>
    <t>TOTAL P/L</t>
  </si>
  <si>
    <t>UNIT P/L</t>
  </si>
  <si>
    <t>PROFIT BEFORE COMMISSION</t>
  </si>
  <si>
    <t>CONVERSATION IN APP</t>
  </si>
  <si>
    <t xml:space="preserve">29 APRIL SATURDAY 2023 RACEBIZ SIGNAL RESULTS </t>
  </si>
  <si>
    <t>RESULT 29 APRIL SATURDAY 2023</t>
  </si>
  <si>
    <t>SANDOWN</t>
  </si>
  <si>
    <t xml:space="preserve">PRETTY TAVI </t>
  </si>
  <si>
    <t xml:space="preserve">VAGRANT </t>
  </si>
  <si>
    <t xml:space="preserve">JENNY JEROME </t>
  </si>
  <si>
    <t>1ST</t>
  </si>
  <si>
    <t>BEST PRICE $13.00</t>
  </si>
  <si>
    <t xml:space="preserve">TORONTO TERRIER </t>
  </si>
  <si>
    <t xml:space="preserve">DEEKAY </t>
  </si>
  <si>
    <t>2ND</t>
  </si>
  <si>
    <t>NALEIGH</t>
  </si>
  <si>
    <t xml:space="preserve">RUSHAWAY LAD </t>
  </si>
  <si>
    <t xml:space="preserve">SABERMETRIC </t>
  </si>
  <si>
    <t>MORPHETTVILLE</t>
  </si>
  <si>
    <t>ROSEHILL</t>
  </si>
  <si>
    <t xml:space="preserve">SILENT AGENDA </t>
  </si>
  <si>
    <t>NAVAJO PEAK</t>
  </si>
  <si>
    <t>MARSABET</t>
  </si>
  <si>
    <t>QUEANBEYAN</t>
  </si>
  <si>
    <t>LE MAY</t>
  </si>
  <si>
    <t xml:space="preserve">SHE STREAKSAWAY </t>
  </si>
  <si>
    <t xml:space="preserve">MEDIA CHICK </t>
  </si>
  <si>
    <t>4TH</t>
  </si>
  <si>
    <t>COSMOPOLITAN GIRL</t>
  </si>
  <si>
    <t xml:space="preserve">NUNES </t>
  </si>
  <si>
    <t>3RD</t>
  </si>
  <si>
    <t>ASCOT</t>
  </si>
  <si>
    <t>HIGHLAND HILL</t>
  </si>
  <si>
    <t>FINAL OVERTURE</t>
  </si>
  <si>
    <t xml:space="preserve">MUSGRAVE </t>
  </si>
  <si>
    <t xml:space="preserve">MIDNIGHT GLOW </t>
  </si>
  <si>
    <t>RED SUN SENSATION</t>
  </si>
  <si>
    <t>RAVIN</t>
  </si>
  <si>
    <t xml:space="preserve">SUIZURO </t>
  </si>
  <si>
    <t>EAGLE FARM</t>
  </si>
  <si>
    <t>THE FORTUNE TELLER</t>
  </si>
  <si>
    <t>THE VOWELS</t>
  </si>
  <si>
    <t>WAITAK</t>
  </si>
  <si>
    <t>BULIKOV</t>
  </si>
  <si>
    <t>LAND OF VALENS</t>
  </si>
  <si>
    <t xml:space="preserve">STATE OF POWER </t>
  </si>
  <si>
    <t>POT SHOT</t>
  </si>
  <si>
    <t>BARBIE'S FOX</t>
  </si>
  <si>
    <t>FUNZELLE</t>
  </si>
  <si>
    <t xml:space="preserve">SIRENE STRYKER </t>
  </si>
  <si>
    <t xml:space="preserve">CIRCLE OF MAGIC </t>
  </si>
  <si>
    <t>FANMALIA</t>
  </si>
  <si>
    <t>LI'L HANK</t>
  </si>
  <si>
    <t>GARRIRE SR</t>
  </si>
  <si>
    <t xml:space="preserve">MASTER AT ARMS </t>
  </si>
  <si>
    <t>26.49 UNITS</t>
  </si>
  <si>
    <t>BEST PRICE $4.45</t>
  </si>
  <si>
    <t>BEST PRICE $27.00</t>
  </si>
  <si>
    <t>BEST PRICE $11.03</t>
  </si>
  <si>
    <t>BEST PRICE $14.00</t>
  </si>
  <si>
    <t>BEST PRICE $18.80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</si>
</sst>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  <numFmt numFmtId="167" formatCode="&quot;$&quot;#,##0.00;[Red]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3" fillId="2" borderId="1" xfId="1" applyFont="1" applyFill="1" applyBorder="1" applyAlignment="1">
      <alignment vertical="center"/>
    </xf>
    <xf numFmtId="44" fontId="13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7" fillId="0" borderId="4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3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2" borderId="1" xfId="1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7" fillId="0" borderId="1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8" fontId="5" fillId="0" borderId="1" xfId="1" applyNumberFormat="1" applyFont="1" applyFill="1" applyBorder="1" applyAlignment="1">
      <alignment horizontal="center" vertical="center"/>
    </xf>
    <xf numFmtId="8" fontId="7" fillId="3" borderId="1" xfId="1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4" fillId="0" borderId="0" xfId="0" applyFont="1"/>
    <xf numFmtId="0" fontId="4" fillId="0" borderId="0" xfId="0" applyFont="1" applyAlignment="1">
      <alignment horizontal="left" vertical="center"/>
    </xf>
    <xf numFmtId="0" fontId="15" fillId="0" borderId="0" xfId="0" applyFont="1"/>
    <xf numFmtId="0" fontId="4" fillId="0" borderId="7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44" fontId="5" fillId="2" borderId="1" xfId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8" fontId="0" fillId="0" borderId="0" xfId="0" applyNumberFormat="1"/>
    <xf numFmtId="0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6" fillId="3" borderId="4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7" fontId="6" fillId="3" borderId="1" xfId="1" applyNumberFormat="1" applyFont="1" applyFill="1" applyBorder="1" applyAlignment="1">
      <alignment horizontal="center" vertical="center"/>
    </xf>
    <xf numFmtId="7" fontId="6" fillId="3" borderId="4" xfId="1" applyNumberFormat="1" applyFont="1" applyFill="1" applyBorder="1" applyAlignment="1">
      <alignment horizontal="center" vertical="center"/>
    </xf>
    <xf numFmtId="8" fontId="7" fillId="3" borderId="4" xfId="1" applyNumberFormat="1" applyFont="1" applyFill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7" fontId="7" fillId="3" borderId="1" xfId="1" applyNumberFormat="1" applyFont="1" applyFill="1" applyBorder="1" applyAlignment="1">
      <alignment horizontal="center" vertical="center"/>
    </xf>
    <xf numFmtId="8" fontId="6" fillId="3" borderId="1" xfId="1" applyNumberFormat="1" applyFont="1" applyFill="1" applyBorder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2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U93"/>
  <sheetViews>
    <sheetView tabSelected="1" zoomScale="90" zoomScaleNormal="90" workbookViewId="0">
      <selection activeCell="S37" sqref="S37:T37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21" customWidth="1"/>
    <col min="12" max="12" width="16.7109375" customWidth="1"/>
    <col min="13" max="13" width="16.7109375" style="24" customWidth="1"/>
  </cols>
  <sheetData>
    <row r="1" spans="1:20" ht="31.5" x14ac:dyDescent="0.5">
      <c r="A1" s="63" t="s">
        <v>0</v>
      </c>
      <c r="B1" s="63"/>
      <c r="C1" s="63"/>
      <c r="D1" s="63"/>
      <c r="E1" s="63"/>
      <c r="F1" s="7"/>
      <c r="G1" s="7"/>
      <c r="H1" s="3"/>
      <c r="I1" s="3"/>
      <c r="J1" s="3"/>
    </row>
    <row r="2" spans="1:20" ht="31.5" x14ac:dyDescent="0.25">
      <c r="A2" s="64" t="s">
        <v>1</v>
      </c>
      <c r="B2" s="64"/>
      <c r="C2" s="64"/>
      <c r="D2" s="64"/>
      <c r="E2" s="64"/>
      <c r="F2" s="8"/>
      <c r="G2" s="7"/>
      <c r="H2" s="3"/>
      <c r="I2" s="3"/>
      <c r="J2" s="3"/>
    </row>
    <row r="6" spans="1:20" ht="20.100000000000001" customHeight="1" x14ac:dyDescent="0.25">
      <c r="A6" s="61" t="s">
        <v>21</v>
      </c>
      <c r="B6" s="9"/>
      <c r="C6" s="9"/>
      <c r="D6" s="9"/>
      <c r="E6" s="9"/>
      <c r="F6" s="3"/>
      <c r="G6" s="3"/>
      <c r="H6" s="3"/>
      <c r="I6" s="3"/>
      <c r="J6" s="3"/>
      <c r="K6" s="22"/>
    </row>
    <row r="8" spans="1:20" ht="30" customHeight="1" x14ac:dyDescent="0.25">
      <c r="A8" s="5" t="s">
        <v>2</v>
      </c>
      <c r="B8" s="5" t="s">
        <v>3</v>
      </c>
      <c r="C8" s="6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17" t="s">
        <v>11</v>
      </c>
      <c r="K8" s="33" t="s">
        <v>19</v>
      </c>
      <c r="L8" s="5" t="s">
        <v>12</v>
      </c>
      <c r="M8" s="17" t="s">
        <v>13</v>
      </c>
      <c r="N8" s="65" t="s">
        <v>20</v>
      </c>
      <c r="O8" s="66"/>
      <c r="P8" s="66"/>
      <c r="Q8" s="66"/>
      <c r="R8" s="66"/>
      <c r="S8" s="67"/>
    </row>
    <row r="9" spans="1:20" x14ac:dyDescent="0.25">
      <c r="A9" s="34" t="s">
        <v>23</v>
      </c>
      <c r="B9" s="35">
        <v>45045</v>
      </c>
      <c r="C9" s="74">
        <v>3</v>
      </c>
      <c r="D9" s="74">
        <v>1</v>
      </c>
      <c r="E9" s="75" t="s">
        <v>26</v>
      </c>
      <c r="F9" s="76" t="s">
        <v>27</v>
      </c>
      <c r="G9" s="77">
        <v>1.1499999999999999</v>
      </c>
      <c r="H9" s="78">
        <f t="shared" ref="H9:H27" si="0">G9*100</f>
        <v>114.99999999999999</v>
      </c>
      <c r="I9" s="79">
        <v>8.1</v>
      </c>
      <c r="J9" s="80">
        <f t="shared" ref="J9:J27" si="1">H9*I9</f>
        <v>931.49999999999989</v>
      </c>
      <c r="K9" s="81">
        <f t="shared" ref="K9:K27" si="2">SUM(J9-H9)</f>
        <v>816.49999999999989</v>
      </c>
      <c r="L9" s="82">
        <v>81.650000000000006</v>
      </c>
      <c r="M9" s="83">
        <f t="shared" ref="M9:M27" si="3">SUM(K9-L9)</f>
        <v>734.84999999999991</v>
      </c>
      <c r="N9" s="90" t="s">
        <v>28</v>
      </c>
      <c r="O9" s="90"/>
    </row>
    <row r="10" spans="1:20" x14ac:dyDescent="0.25">
      <c r="A10" s="34"/>
      <c r="B10" s="36"/>
      <c r="C10" s="36"/>
      <c r="D10" s="36">
        <v>8</v>
      </c>
      <c r="E10" s="69" t="s">
        <v>24</v>
      </c>
      <c r="F10" s="16"/>
      <c r="G10" s="16">
        <v>0.8</v>
      </c>
      <c r="H10" s="27">
        <f t="shared" si="0"/>
        <v>80</v>
      </c>
      <c r="I10" s="29"/>
      <c r="J10" s="30">
        <f t="shared" si="1"/>
        <v>0</v>
      </c>
      <c r="K10" s="19">
        <f t="shared" si="2"/>
        <v>-80</v>
      </c>
      <c r="L10" s="31"/>
      <c r="M10" s="39">
        <f t="shared" si="3"/>
        <v>-80</v>
      </c>
    </row>
    <row r="11" spans="1:20" x14ac:dyDescent="0.25">
      <c r="A11" s="34"/>
      <c r="B11" s="40"/>
      <c r="C11" s="36"/>
      <c r="D11" s="36">
        <v>9</v>
      </c>
      <c r="E11" s="69" t="s">
        <v>25</v>
      </c>
      <c r="F11" s="4"/>
      <c r="G11" s="16">
        <v>1.4</v>
      </c>
      <c r="H11" s="27">
        <f t="shared" si="0"/>
        <v>140</v>
      </c>
      <c r="I11" s="29"/>
      <c r="J11" s="30">
        <f t="shared" si="1"/>
        <v>0</v>
      </c>
      <c r="K11" s="19">
        <f t="shared" si="2"/>
        <v>-140</v>
      </c>
      <c r="L11" s="31"/>
      <c r="M11" s="39">
        <f t="shared" si="3"/>
        <v>-140</v>
      </c>
    </row>
    <row r="12" spans="1:20" x14ac:dyDescent="0.25">
      <c r="A12" s="34" t="s">
        <v>23</v>
      </c>
      <c r="B12" s="35">
        <v>45045</v>
      </c>
      <c r="C12" s="74">
        <v>4</v>
      </c>
      <c r="D12" s="74">
        <v>5</v>
      </c>
      <c r="E12" s="84" t="s">
        <v>29</v>
      </c>
      <c r="F12" s="85" t="s">
        <v>27</v>
      </c>
      <c r="G12" s="85">
        <v>2.2000000000000002</v>
      </c>
      <c r="H12" s="78">
        <f t="shared" si="0"/>
        <v>220.00000000000003</v>
      </c>
      <c r="I12" s="79">
        <v>4.45</v>
      </c>
      <c r="J12" s="80">
        <f t="shared" si="1"/>
        <v>979.00000000000011</v>
      </c>
      <c r="K12" s="81">
        <f t="shared" si="2"/>
        <v>759.00000000000011</v>
      </c>
      <c r="L12" s="82">
        <v>75.900000000000006</v>
      </c>
      <c r="M12" s="83">
        <f t="shared" si="3"/>
        <v>683.10000000000014</v>
      </c>
      <c r="N12" s="90" t="s">
        <v>73</v>
      </c>
      <c r="O12" s="91"/>
    </row>
    <row r="13" spans="1:20" x14ac:dyDescent="0.25">
      <c r="A13" s="41"/>
      <c r="B13" s="40"/>
      <c r="C13" s="36"/>
      <c r="D13" s="36">
        <v>6</v>
      </c>
      <c r="E13" s="69" t="s">
        <v>30</v>
      </c>
      <c r="F13" s="72" t="s">
        <v>31</v>
      </c>
      <c r="G13" s="4">
        <v>2.0499999999999998</v>
      </c>
      <c r="H13" s="27">
        <f t="shared" si="0"/>
        <v>204.99999999999997</v>
      </c>
      <c r="I13" s="28"/>
      <c r="J13" s="30">
        <f t="shared" si="1"/>
        <v>0</v>
      </c>
      <c r="K13" s="19">
        <f t="shared" si="2"/>
        <v>-204.99999999999997</v>
      </c>
      <c r="L13" s="31"/>
      <c r="M13" s="39">
        <f t="shared" si="3"/>
        <v>-204.99999999999997</v>
      </c>
    </row>
    <row r="14" spans="1:20" x14ac:dyDescent="0.25">
      <c r="A14" s="34" t="s">
        <v>35</v>
      </c>
      <c r="B14" s="35">
        <v>45045</v>
      </c>
      <c r="C14" s="36">
        <v>4</v>
      </c>
      <c r="D14" s="36">
        <v>1</v>
      </c>
      <c r="E14" s="69" t="s">
        <v>33</v>
      </c>
      <c r="F14" s="72" t="s">
        <v>31</v>
      </c>
      <c r="G14" s="4">
        <v>1.1499999999999999</v>
      </c>
      <c r="H14" s="27">
        <f t="shared" si="0"/>
        <v>114.99999999999999</v>
      </c>
      <c r="I14" s="28"/>
      <c r="J14" s="30">
        <f t="shared" si="1"/>
        <v>0</v>
      </c>
      <c r="K14" s="19">
        <f t="shared" si="2"/>
        <v>-114.99999999999999</v>
      </c>
      <c r="L14" s="31"/>
      <c r="M14" s="39">
        <f t="shared" si="3"/>
        <v>-114.99999999999999</v>
      </c>
    </row>
    <row r="15" spans="1:20" x14ac:dyDescent="0.25">
      <c r="A15" s="34"/>
      <c r="B15" s="40"/>
      <c r="C15" s="36"/>
      <c r="D15" s="36">
        <v>6</v>
      </c>
      <c r="E15" s="69" t="s">
        <v>34</v>
      </c>
      <c r="F15" s="4"/>
      <c r="G15" s="4">
        <v>1.65</v>
      </c>
      <c r="H15" s="27">
        <f t="shared" si="0"/>
        <v>165</v>
      </c>
      <c r="I15" s="28"/>
      <c r="J15" s="30">
        <f t="shared" si="1"/>
        <v>0</v>
      </c>
      <c r="K15" s="19">
        <f t="shared" si="2"/>
        <v>-165</v>
      </c>
      <c r="L15" s="31"/>
      <c r="M15" s="39">
        <f t="shared" si="3"/>
        <v>-165</v>
      </c>
      <c r="N15" s="55"/>
      <c r="O15" s="55"/>
      <c r="P15" s="55"/>
      <c r="Q15" s="55"/>
      <c r="R15" s="55"/>
      <c r="S15" s="55"/>
      <c r="T15" s="55"/>
    </row>
    <row r="16" spans="1:20" x14ac:dyDescent="0.25">
      <c r="A16" s="34"/>
      <c r="B16" s="40"/>
      <c r="C16" s="36"/>
      <c r="D16" s="36">
        <v>11</v>
      </c>
      <c r="E16" s="69" t="s">
        <v>32</v>
      </c>
      <c r="F16" s="4"/>
      <c r="G16" s="4">
        <v>0.86</v>
      </c>
      <c r="H16" s="27">
        <f t="shared" si="0"/>
        <v>86</v>
      </c>
      <c r="I16" s="28"/>
      <c r="J16" s="30">
        <f t="shared" si="1"/>
        <v>0</v>
      </c>
      <c r="K16" s="19">
        <f t="shared" si="2"/>
        <v>-86</v>
      </c>
      <c r="L16" s="31"/>
      <c r="M16" s="39">
        <f t="shared" si="3"/>
        <v>-86</v>
      </c>
    </row>
    <row r="17" spans="1:21" x14ac:dyDescent="0.25">
      <c r="A17" s="34" t="s">
        <v>36</v>
      </c>
      <c r="B17" s="35">
        <v>45045</v>
      </c>
      <c r="C17" s="36">
        <v>6</v>
      </c>
      <c r="D17" s="36">
        <v>13</v>
      </c>
      <c r="E17" s="37" t="s">
        <v>37</v>
      </c>
      <c r="F17" s="4"/>
      <c r="G17" s="38">
        <v>1.6</v>
      </c>
      <c r="H17" s="27">
        <f t="shared" si="0"/>
        <v>160</v>
      </c>
      <c r="I17" s="28"/>
      <c r="J17" s="30">
        <f t="shared" si="1"/>
        <v>0</v>
      </c>
      <c r="K17" s="19">
        <f t="shared" si="2"/>
        <v>-160</v>
      </c>
      <c r="L17" s="31"/>
      <c r="M17" s="39">
        <f t="shared" si="3"/>
        <v>-160</v>
      </c>
      <c r="N17" s="56"/>
      <c r="O17" s="56"/>
      <c r="P17" s="56"/>
      <c r="Q17" s="56"/>
      <c r="R17" s="56"/>
      <c r="S17" s="56"/>
      <c r="T17" s="56"/>
      <c r="U17" s="57"/>
    </row>
    <row r="18" spans="1:21" x14ac:dyDescent="0.25">
      <c r="A18" s="34"/>
      <c r="B18" s="40"/>
      <c r="C18" s="36"/>
      <c r="D18" s="60">
        <v>7</v>
      </c>
      <c r="E18" s="37" t="s">
        <v>38</v>
      </c>
      <c r="F18" s="72" t="s">
        <v>31</v>
      </c>
      <c r="G18" s="38">
        <v>1.6</v>
      </c>
      <c r="H18" s="27">
        <f t="shared" si="0"/>
        <v>160</v>
      </c>
      <c r="I18" s="28"/>
      <c r="J18" s="30">
        <f t="shared" si="1"/>
        <v>0</v>
      </c>
      <c r="K18" s="19">
        <f t="shared" si="2"/>
        <v>-160</v>
      </c>
      <c r="L18" s="31"/>
      <c r="M18" s="39">
        <f t="shared" si="3"/>
        <v>-160</v>
      </c>
    </row>
    <row r="19" spans="1:21" x14ac:dyDescent="0.25">
      <c r="A19" s="34"/>
      <c r="B19" s="40"/>
      <c r="C19" s="74"/>
      <c r="D19" s="74">
        <v>12</v>
      </c>
      <c r="E19" s="86" t="s">
        <v>39</v>
      </c>
      <c r="F19" s="85" t="s">
        <v>27</v>
      </c>
      <c r="G19" s="77">
        <v>0.9</v>
      </c>
      <c r="H19" s="78">
        <f t="shared" si="0"/>
        <v>90</v>
      </c>
      <c r="I19" s="79">
        <v>25</v>
      </c>
      <c r="J19" s="80">
        <f t="shared" si="1"/>
        <v>2250</v>
      </c>
      <c r="K19" s="81">
        <f>SUM(J19-H19)</f>
        <v>2160</v>
      </c>
      <c r="L19" s="82">
        <v>216</v>
      </c>
      <c r="M19" s="83">
        <f t="shared" si="3"/>
        <v>1944</v>
      </c>
      <c r="N19" s="90" t="s">
        <v>74</v>
      </c>
      <c r="O19" s="92"/>
    </row>
    <row r="20" spans="1:21" x14ac:dyDescent="0.25">
      <c r="A20" s="34" t="s">
        <v>40</v>
      </c>
      <c r="B20" s="35">
        <v>45045</v>
      </c>
      <c r="C20" s="36">
        <v>3</v>
      </c>
      <c r="D20" s="36">
        <v>9</v>
      </c>
      <c r="E20" s="69" t="s">
        <v>42</v>
      </c>
      <c r="F20" s="4"/>
      <c r="G20" s="38">
        <v>2.1</v>
      </c>
      <c r="H20" s="27">
        <f t="shared" si="0"/>
        <v>210</v>
      </c>
      <c r="I20" s="28"/>
      <c r="J20" s="30">
        <f t="shared" si="1"/>
        <v>0</v>
      </c>
      <c r="K20" s="19">
        <f t="shared" ref="K20:K27" si="4">SUM(J20-H20)</f>
        <v>-210</v>
      </c>
      <c r="L20" s="31"/>
      <c r="M20" s="39">
        <f t="shared" si="3"/>
        <v>-210</v>
      </c>
    </row>
    <row r="21" spans="1:21" x14ac:dyDescent="0.25">
      <c r="A21" s="34"/>
      <c r="B21" s="40"/>
      <c r="C21" s="74"/>
      <c r="D21" s="74">
        <v>11</v>
      </c>
      <c r="E21" s="84" t="s">
        <v>43</v>
      </c>
      <c r="F21" s="85" t="s">
        <v>27</v>
      </c>
      <c r="G21" s="77">
        <v>1.65</v>
      </c>
      <c r="H21" s="78">
        <f t="shared" si="0"/>
        <v>165</v>
      </c>
      <c r="I21" s="79">
        <v>11.03</v>
      </c>
      <c r="J21" s="80">
        <f t="shared" si="1"/>
        <v>1819.9499999999998</v>
      </c>
      <c r="K21" s="81">
        <f t="shared" si="4"/>
        <v>1654.9499999999998</v>
      </c>
      <c r="L21" s="82">
        <v>165.49</v>
      </c>
      <c r="M21" s="83">
        <f t="shared" si="3"/>
        <v>1489.4599999999998</v>
      </c>
      <c r="N21" s="90" t="s">
        <v>75</v>
      </c>
      <c r="O21" s="91"/>
    </row>
    <row r="22" spans="1:21" x14ac:dyDescent="0.25">
      <c r="A22" s="34"/>
      <c r="B22" s="40"/>
      <c r="C22" s="36"/>
      <c r="D22" s="36">
        <v>7</v>
      </c>
      <c r="E22" s="69" t="s">
        <v>41</v>
      </c>
      <c r="F22" s="4" t="s">
        <v>44</v>
      </c>
      <c r="G22" s="38">
        <v>0.8</v>
      </c>
      <c r="H22" s="27">
        <f t="shared" si="0"/>
        <v>80</v>
      </c>
      <c r="I22" s="28"/>
      <c r="J22" s="30">
        <f t="shared" si="1"/>
        <v>0</v>
      </c>
      <c r="K22" s="19">
        <f t="shared" si="4"/>
        <v>-80</v>
      </c>
      <c r="L22" s="31"/>
      <c r="M22" s="39">
        <f t="shared" si="3"/>
        <v>-80</v>
      </c>
    </row>
    <row r="23" spans="1:21" x14ac:dyDescent="0.25">
      <c r="A23" s="34" t="s">
        <v>48</v>
      </c>
      <c r="B23" s="35">
        <v>45045</v>
      </c>
      <c r="C23" s="36">
        <v>3</v>
      </c>
      <c r="D23" s="36">
        <v>2</v>
      </c>
      <c r="E23" s="69" t="s">
        <v>45</v>
      </c>
      <c r="F23" s="4"/>
      <c r="G23" s="4">
        <v>3.55</v>
      </c>
      <c r="H23" s="27">
        <f t="shared" si="0"/>
        <v>355</v>
      </c>
      <c r="I23" s="28"/>
      <c r="J23" s="30">
        <f t="shared" si="1"/>
        <v>0</v>
      </c>
      <c r="K23" s="19">
        <f t="shared" si="4"/>
        <v>-355</v>
      </c>
      <c r="L23" s="31"/>
      <c r="M23" s="39">
        <f t="shared" si="3"/>
        <v>-355</v>
      </c>
    </row>
    <row r="24" spans="1:21" x14ac:dyDescent="0.25">
      <c r="A24" s="34"/>
      <c r="B24" s="40"/>
      <c r="C24" s="36"/>
      <c r="D24" s="36">
        <v>7</v>
      </c>
      <c r="E24" s="68" t="s">
        <v>46</v>
      </c>
      <c r="F24" s="72" t="s">
        <v>47</v>
      </c>
      <c r="G24" s="4">
        <v>2.0499999999999998</v>
      </c>
      <c r="H24" s="27">
        <f t="shared" si="0"/>
        <v>204.99999999999997</v>
      </c>
      <c r="I24" s="28"/>
      <c r="J24" s="30">
        <f t="shared" si="1"/>
        <v>0</v>
      </c>
      <c r="K24" s="19">
        <f t="shared" si="4"/>
        <v>-204.99999999999997</v>
      </c>
      <c r="L24" s="31"/>
      <c r="M24" s="39">
        <f t="shared" si="3"/>
        <v>-204.99999999999997</v>
      </c>
    </row>
    <row r="25" spans="1:21" x14ac:dyDescent="0.25">
      <c r="A25" s="34" t="s">
        <v>23</v>
      </c>
      <c r="B25" s="35">
        <v>45045</v>
      </c>
      <c r="C25" s="36">
        <v>8</v>
      </c>
      <c r="D25" s="36">
        <v>1</v>
      </c>
      <c r="E25" s="69" t="s">
        <v>52</v>
      </c>
      <c r="F25" s="72" t="s">
        <v>47</v>
      </c>
      <c r="G25" s="4">
        <v>2.4</v>
      </c>
      <c r="H25" s="27">
        <f t="shared" si="0"/>
        <v>240</v>
      </c>
      <c r="I25" s="28"/>
      <c r="J25" s="30">
        <f t="shared" si="1"/>
        <v>0</v>
      </c>
      <c r="K25" s="19">
        <f t="shared" si="4"/>
        <v>-240</v>
      </c>
      <c r="L25" s="31"/>
      <c r="M25" s="39">
        <f t="shared" si="3"/>
        <v>-240</v>
      </c>
      <c r="N25" s="58"/>
      <c r="O25" s="58"/>
      <c r="P25" s="58"/>
      <c r="Q25" s="58"/>
    </row>
    <row r="26" spans="1:21" x14ac:dyDescent="0.25">
      <c r="A26" s="34"/>
      <c r="B26" s="40"/>
      <c r="C26" s="36"/>
      <c r="D26" s="36">
        <v>3</v>
      </c>
      <c r="E26" s="69" t="s">
        <v>49</v>
      </c>
      <c r="F26" s="4"/>
      <c r="G26" s="4">
        <v>0.85</v>
      </c>
      <c r="H26" s="27">
        <f t="shared" si="0"/>
        <v>85</v>
      </c>
      <c r="I26" s="28"/>
      <c r="J26" s="30">
        <f t="shared" si="1"/>
        <v>0</v>
      </c>
      <c r="K26" s="19">
        <f t="shared" si="4"/>
        <v>-85</v>
      </c>
      <c r="L26" s="31"/>
      <c r="M26" s="39">
        <f t="shared" si="3"/>
        <v>-85</v>
      </c>
    </row>
    <row r="27" spans="1:21" x14ac:dyDescent="0.25">
      <c r="A27" s="34"/>
      <c r="B27" s="40"/>
      <c r="C27" s="36"/>
      <c r="D27" s="36">
        <v>8</v>
      </c>
      <c r="E27" s="69" t="s">
        <v>51</v>
      </c>
      <c r="F27" s="4"/>
      <c r="G27" s="38">
        <v>1.1499999999999999</v>
      </c>
      <c r="H27" s="27">
        <f t="shared" si="0"/>
        <v>114.99999999999999</v>
      </c>
      <c r="I27" s="28"/>
      <c r="J27" s="30">
        <f t="shared" si="1"/>
        <v>0</v>
      </c>
      <c r="K27" s="19">
        <f t="shared" si="4"/>
        <v>-114.99999999999999</v>
      </c>
      <c r="L27" s="31"/>
      <c r="M27" s="39">
        <f t="shared" si="3"/>
        <v>-114.99999999999999</v>
      </c>
      <c r="T27" s="59"/>
    </row>
    <row r="28" spans="1:21" x14ac:dyDescent="0.25">
      <c r="A28" s="34"/>
      <c r="B28" s="40"/>
      <c r="C28" s="36"/>
      <c r="D28" s="36">
        <v>6</v>
      </c>
      <c r="E28" s="69" t="s">
        <v>50</v>
      </c>
      <c r="F28" s="4"/>
      <c r="G28" s="38">
        <v>0.75</v>
      </c>
      <c r="H28" s="27">
        <f t="shared" ref="H10:H53" si="5">G28*100</f>
        <v>75</v>
      </c>
      <c r="I28" s="28"/>
      <c r="J28" s="30">
        <f t="shared" ref="J10:J53" si="6">H28*I28</f>
        <v>0</v>
      </c>
      <c r="K28" s="19">
        <f t="shared" ref="K10:K53" si="7">SUM(J28-H28)</f>
        <v>-75</v>
      </c>
      <c r="L28" s="31"/>
      <c r="M28" s="39">
        <f t="shared" ref="M12:M83" si="8">SUM(K28-L28)</f>
        <v>-75</v>
      </c>
    </row>
    <row r="29" spans="1:21" x14ac:dyDescent="0.25">
      <c r="A29" s="34" t="s">
        <v>35</v>
      </c>
      <c r="B29" s="35">
        <v>45045</v>
      </c>
      <c r="C29" s="36">
        <v>8</v>
      </c>
      <c r="D29" s="36">
        <v>1</v>
      </c>
      <c r="E29" s="69" t="s">
        <v>55</v>
      </c>
      <c r="F29" s="72" t="s">
        <v>47</v>
      </c>
      <c r="G29" s="38">
        <v>4.4000000000000004</v>
      </c>
      <c r="H29" s="27">
        <f t="shared" si="5"/>
        <v>440.00000000000006</v>
      </c>
      <c r="I29" s="28"/>
      <c r="J29" s="30">
        <f t="shared" si="6"/>
        <v>0</v>
      </c>
      <c r="K29" s="19">
        <f t="shared" si="7"/>
        <v>-440.00000000000006</v>
      </c>
      <c r="L29" s="31"/>
      <c r="M29" s="39">
        <f t="shared" si="8"/>
        <v>-440.00000000000006</v>
      </c>
    </row>
    <row r="30" spans="1:21" x14ac:dyDescent="0.25">
      <c r="A30" s="34"/>
      <c r="B30" s="36"/>
      <c r="C30" s="36"/>
      <c r="D30" s="74">
        <v>4</v>
      </c>
      <c r="E30" s="84" t="s">
        <v>53</v>
      </c>
      <c r="F30" s="87" t="s">
        <v>27</v>
      </c>
      <c r="G30" s="87">
        <v>0.8</v>
      </c>
      <c r="H30" s="78">
        <f t="shared" si="5"/>
        <v>80</v>
      </c>
      <c r="I30" s="88">
        <v>14</v>
      </c>
      <c r="J30" s="80">
        <f t="shared" si="6"/>
        <v>1120</v>
      </c>
      <c r="K30" s="81">
        <f t="shared" si="7"/>
        <v>1040</v>
      </c>
      <c r="L30" s="82">
        <v>104</v>
      </c>
      <c r="M30" s="83">
        <f t="shared" si="8"/>
        <v>936</v>
      </c>
      <c r="N30" s="90" t="s">
        <v>76</v>
      </c>
      <c r="O30" s="91"/>
    </row>
    <row r="31" spans="1:21" x14ac:dyDescent="0.25">
      <c r="A31" s="34"/>
      <c r="B31" s="36"/>
      <c r="C31" s="36"/>
      <c r="D31" s="36">
        <v>15</v>
      </c>
      <c r="E31" s="70" t="s">
        <v>54</v>
      </c>
      <c r="F31" s="16"/>
      <c r="G31" s="16">
        <v>0.65</v>
      </c>
      <c r="H31" s="27">
        <f t="shared" si="5"/>
        <v>65</v>
      </c>
      <c r="I31" s="29"/>
      <c r="J31" s="30">
        <f t="shared" si="6"/>
        <v>0</v>
      </c>
      <c r="K31" s="19">
        <f t="shared" si="7"/>
        <v>-65</v>
      </c>
      <c r="L31" s="31"/>
      <c r="M31" s="39">
        <f t="shared" si="8"/>
        <v>-65</v>
      </c>
    </row>
    <row r="32" spans="1:21" x14ac:dyDescent="0.25">
      <c r="A32" s="34" t="s">
        <v>56</v>
      </c>
      <c r="B32" s="35">
        <v>45045</v>
      </c>
      <c r="C32" s="36">
        <v>9</v>
      </c>
      <c r="D32" s="36">
        <v>2</v>
      </c>
      <c r="E32" s="37" t="s">
        <v>57</v>
      </c>
      <c r="F32" s="4"/>
      <c r="G32" s="4">
        <v>2.2000000000000002</v>
      </c>
      <c r="H32" s="27">
        <f t="shared" si="5"/>
        <v>220.00000000000003</v>
      </c>
      <c r="I32" s="28"/>
      <c r="J32" s="30">
        <f t="shared" si="6"/>
        <v>0</v>
      </c>
      <c r="K32" s="19">
        <f t="shared" si="7"/>
        <v>-220.00000000000003</v>
      </c>
      <c r="L32" s="31"/>
      <c r="M32" s="39">
        <f t="shared" si="8"/>
        <v>-220.00000000000003</v>
      </c>
    </row>
    <row r="33" spans="1:15" x14ac:dyDescent="0.25">
      <c r="A33" s="41"/>
      <c r="B33" s="40"/>
      <c r="C33" s="36"/>
      <c r="D33" s="36">
        <v>5</v>
      </c>
      <c r="E33" s="37" t="s">
        <v>58</v>
      </c>
      <c r="F33" s="72" t="s">
        <v>47</v>
      </c>
      <c r="G33" s="4">
        <v>0.85</v>
      </c>
      <c r="H33" s="27">
        <f t="shared" si="5"/>
        <v>85</v>
      </c>
      <c r="I33" s="28"/>
      <c r="J33" s="30">
        <f t="shared" si="6"/>
        <v>0</v>
      </c>
      <c r="K33" s="19">
        <f t="shared" si="7"/>
        <v>-85</v>
      </c>
      <c r="L33" s="31"/>
      <c r="M33" s="39">
        <f t="shared" si="8"/>
        <v>-85</v>
      </c>
    </row>
    <row r="34" spans="1:15" x14ac:dyDescent="0.25">
      <c r="A34" s="34"/>
      <c r="B34" s="40"/>
      <c r="C34" s="36"/>
      <c r="D34" s="36">
        <v>7</v>
      </c>
      <c r="E34" s="37" t="s">
        <v>59</v>
      </c>
      <c r="F34" s="4"/>
      <c r="G34" s="4">
        <v>0.85</v>
      </c>
      <c r="H34" s="27">
        <f t="shared" si="5"/>
        <v>85</v>
      </c>
      <c r="I34" s="28"/>
      <c r="J34" s="30">
        <f t="shared" si="6"/>
        <v>0</v>
      </c>
      <c r="K34" s="19">
        <f t="shared" si="7"/>
        <v>-85</v>
      </c>
      <c r="L34" s="31"/>
      <c r="M34" s="39">
        <f t="shared" si="8"/>
        <v>-85</v>
      </c>
    </row>
    <row r="35" spans="1:15" x14ac:dyDescent="0.25">
      <c r="A35" s="34"/>
      <c r="B35" s="40"/>
      <c r="C35" s="36"/>
      <c r="D35" s="36">
        <v>10</v>
      </c>
      <c r="E35" s="37" t="s">
        <v>60</v>
      </c>
      <c r="F35" s="4" t="s">
        <v>44</v>
      </c>
      <c r="G35" s="4">
        <v>0.85</v>
      </c>
      <c r="H35" s="27">
        <f t="shared" si="5"/>
        <v>85</v>
      </c>
      <c r="I35" s="28"/>
      <c r="J35" s="30">
        <f t="shared" si="6"/>
        <v>0</v>
      </c>
      <c r="K35" s="19">
        <f t="shared" si="7"/>
        <v>-85</v>
      </c>
      <c r="L35" s="31"/>
      <c r="M35" s="39">
        <f t="shared" si="8"/>
        <v>-85</v>
      </c>
    </row>
    <row r="36" spans="1:15" x14ac:dyDescent="0.25">
      <c r="A36" s="34" t="s">
        <v>48</v>
      </c>
      <c r="B36" s="35">
        <v>45045</v>
      </c>
      <c r="C36" s="36">
        <v>6</v>
      </c>
      <c r="D36" s="36">
        <v>9</v>
      </c>
      <c r="E36" s="37" t="s">
        <v>61</v>
      </c>
      <c r="F36" s="4"/>
      <c r="G36" s="4">
        <v>1.85</v>
      </c>
      <c r="H36" s="27">
        <f t="shared" si="5"/>
        <v>185</v>
      </c>
      <c r="I36" s="28"/>
      <c r="J36" s="30">
        <f t="shared" si="6"/>
        <v>0</v>
      </c>
      <c r="K36" s="19">
        <f t="shared" si="7"/>
        <v>-185</v>
      </c>
      <c r="L36" s="31"/>
      <c r="M36" s="39">
        <f t="shared" si="8"/>
        <v>-185</v>
      </c>
    </row>
    <row r="37" spans="1:15" x14ac:dyDescent="0.25">
      <c r="A37" s="34"/>
      <c r="B37" s="40"/>
      <c r="C37" s="36"/>
      <c r="D37" s="36">
        <v>1</v>
      </c>
      <c r="E37" s="37" t="s">
        <v>62</v>
      </c>
      <c r="F37" s="37" t="s">
        <v>44</v>
      </c>
      <c r="G37" s="38">
        <v>1.05</v>
      </c>
      <c r="H37" s="27">
        <f t="shared" si="5"/>
        <v>105</v>
      </c>
      <c r="I37" s="28"/>
      <c r="J37" s="30">
        <f t="shared" si="6"/>
        <v>0</v>
      </c>
      <c r="K37" s="19">
        <f t="shared" si="7"/>
        <v>-105</v>
      </c>
      <c r="L37" s="31"/>
      <c r="M37" s="39">
        <f t="shared" si="8"/>
        <v>-105</v>
      </c>
    </row>
    <row r="38" spans="1:15" x14ac:dyDescent="0.25">
      <c r="A38" s="34"/>
      <c r="B38" s="40"/>
      <c r="C38" s="36"/>
      <c r="D38" s="36">
        <v>10</v>
      </c>
      <c r="E38" s="37" t="s">
        <v>63</v>
      </c>
      <c r="F38" s="73" t="s">
        <v>47</v>
      </c>
      <c r="G38" s="38">
        <v>1.05</v>
      </c>
      <c r="H38" s="27">
        <f t="shared" si="5"/>
        <v>105</v>
      </c>
      <c r="I38" s="28"/>
      <c r="J38" s="30">
        <f t="shared" si="6"/>
        <v>0</v>
      </c>
      <c r="K38" s="19">
        <f t="shared" si="7"/>
        <v>-105</v>
      </c>
      <c r="L38" s="31"/>
      <c r="M38" s="39">
        <f t="shared" si="8"/>
        <v>-105</v>
      </c>
    </row>
    <row r="39" spans="1:15" x14ac:dyDescent="0.25">
      <c r="A39" s="34" t="s">
        <v>23</v>
      </c>
      <c r="B39" s="35">
        <v>45045</v>
      </c>
      <c r="C39" s="74">
        <v>10</v>
      </c>
      <c r="D39" s="74">
        <v>2</v>
      </c>
      <c r="E39" s="84" t="s">
        <v>64</v>
      </c>
      <c r="F39" s="86" t="s">
        <v>27</v>
      </c>
      <c r="G39" s="77">
        <v>0.95</v>
      </c>
      <c r="H39" s="78">
        <f t="shared" si="5"/>
        <v>95</v>
      </c>
      <c r="I39" s="79">
        <v>17.7</v>
      </c>
      <c r="J39" s="80">
        <f t="shared" si="6"/>
        <v>1681.5</v>
      </c>
      <c r="K39" s="81">
        <f>SUM(J39-H39)</f>
        <v>1586.5</v>
      </c>
      <c r="L39" s="82">
        <v>158.65</v>
      </c>
      <c r="M39" s="83">
        <f t="shared" si="8"/>
        <v>1427.85</v>
      </c>
      <c r="N39" s="90" t="s">
        <v>77</v>
      </c>
      <c r="O39" s="91"/>
    </row>
    <row r="40" spans="1:15" x14ac:dyDescent="0.25">
      <c r="A40" s="34"/>
      <c r="B40" s="40"/>
      <c r="C40" s="36"/>
      <c r="D40" s="36">
        <v>7</v>
      </c>
      <c r="E40" s="69" t="s">
        <v>66</v>
      </c>
      <c r="F40" s="37"/>
      <c r="G40" s="38">
        <v>1.45</v>
      </c>
      <c r="H40" s="27">
        <f t="shared" si="5"/>
        <v>145</v>
      </c>
      <c r="I40" s="28"/>
      <c r="J40" s="30">
        <f t="shared" si="6"/>
        <v>0</v>
      </c>
      <c r="K40" s="19">
        <f t="shared" si="7"/>
        <v>-145</v>
      </c>
      <c r="L40" s="31"/>
      <c r="M40" s="39">
        <f t="shared" si="8"/>
        <v>-145</v>
      </c>
    </row>
    <row r="41" spans="1:15" x14ac:dyDescent="0.25">
      <c r="A41" s="34"/>
      <c r="B41" s="40"/>
      <c r="C41" s="36"/>
      <c r="D41" s="36">
        <v>12</v>
      </c>
      <c r="E41" s="69" t="s">
        <v>67</v>
      </c>
      <c r="F41" s="72" t="s">
        <v>31</v>
      </c>
      <c r="G41" s="38">
        <v>0.7</v>
      </c>
      <c r="H41" s="27">
        <f t="shared" si="5"/>
        <v>70</v>
      </c>
      <c r="I41" s="28"/>
      <c r="J41" s="30">
        <f t="shared" si="6"/>
        <v>0</v>
      </c>
      <c r="K41" s="19">
        <f t="shared" si="7"/>
        <v>-70</v>
      </c>
      <c r="L41" s="31"/>
      <c r="M41" s="39">
        <f t="shared" si="8"/>
        <v>-70</v>
      </c>
    </row>
    <row r="42" spans="1:15" x14ac:dyDescent="0.25">
      <c r="A42" s="34"/>
      <c r="B42" s="40"/>
      <c r="C42" s="36"/>
      <c r="D42" s="36">
        <v>13</v>
      </c>
      <c r="E42" s="69" t="s">
        <v>65</v>
      </c>
      <c r="F42" s="4"/>
      <c r="G42" s="38">
        <v>0.85</v>
      </c>
      <c r="H42" s="27">
        <f t="shared" si="5"/>
        <v>85</v>
      </c>
      <c r="I42" s="28"/>
      <c r="J42" s="30">
        <f t="shared" si="6"/>
        <v>0</v>
      </c>
      <c r="K42" s="19">
        <f t="shared" si="7"/>
        <v>-85</v>
      </c>
      <c r="L42" s="31"/>
      <c r="M42" s="39">
        <f t="shared" si="8"/>
        <v>-85</v>
      </c>
    </row>
    <row r="43" spans="1:15" x14ac:dyDescent="0.25">
      <c r="A43" s="34" t="s">
        <v>35</v>
      </c>
      <c r="B43" s="35">
        <v>45045</v>
      </c>
      <c r="C43" s="36">
        <v>10</v>
      </c>
      <c r="D43" s="36">
        <v>1</v>
      </c>
      <c r="E43" s="69" t="s">
        <v>68</v>
      </c>
      <c r="F43" s="4"/>
      <c r="G43" s="4">
        <v>0.95</v>
      </c>
      <c r="H43" s="27">
        <f t="shared" si="5"/>
        <v>95</v>
      </c>
      <c r="I43" s="28"/>
      <c r="J43" s="30">
        <f t="shared" si="6"/>
        <v>0</v>
      </c>
      <c r="K43" s="19">
        <f t="shared" si="7"/>
        <v>-95</v>
      </c>
      <c r="L43" s="31"/>
      <c r="M43" s="39">
        <f t="shared" si="8"/>
        <v>-95</v>
      </c>
    </row>
    <row r="44" spans="1:15" x14ac:dyDescent="0.25">
      <c r="A44" s="34"/>
      <c r="B44" s="40"/>
      <c r="C44" s="36"/>
      <c r="D44" s="36">
        <v>2</v>
      </c>
      <c r="E44" s="69" t="s">
        <v>69</v>
      </c>
      <c r="F44" s="4"/>
      <c r="G44" s="4">
        <v>0.55000000000000004</v>
      </c>
      <c r="H44" s="27">
        <f t="shared" si="5"/>
        <v>55.000000000000007</v>
      </c>
      <c r="I44" s="28"/>
      <c r="J44" s="30">
        <f t="shared" si="6"/>
        <v>0</v>
      </c>
      <c r="K44" s="19">
        <f t="shared" si="7"/>
        <v>-55.000000000000007</v>
      </c>
      <c r="L44" s="31"/>
      <c r="M44" s="39">
        <f t="shared" si="8"/>
        <v>-55.000000000000007</v>
      </c>
    </row>
    <row r="45" spans="1:15" x14ac:dyDescent="0.25">
      <c r="A45" s="34"/>
      <c r="B45" s="40"/>
      <c r="C45" s="36"/>
      <c r="D45" s="36">
        <v>4</v>
      </c>
      <c r="E45" s="69" t="s">
        <v>71</v>
      </c>
      <c r="F45" s="4"/>
      <c r="G45" s="4">
        <v>0.75</v>
      </c>
      <c r="H45" s="27">
        <f t="shared" si="5"/>
        <v>75</v>
      </c>
      <c r="I45" s="28"/>
      <c r="J45" s="30">
        <f t="shared" si="6"/>
        <v>0</v>
      </c>
      <c r="K45" s="19">
        <f t="shared" si="7"/>
        <v>-75</v>
      </c>
      <c r="L45" s="31"/>
      <c r="M45" s="39">
        <f t="shared" si="8"/>
        <v>-75</v>
      </c>
    </row>
    <row r="46" spans="1:15" x14ac:dyDescent="0.25">
      <c r="A46" s="34"/>
      <c r="B46" s="40"/>
      <c r="C46" s="36"/>
      <c r="D46" s="36">
        <v>11</v>
      </c>
      <c r="E46" s="69" t="s">
        <v>70</v>
      </c>
      <c r="F46" s="4"/>
      <c r="G46" s="4">
        <v>1.9</v>
      </c>
      <c r="H46" s="27">
        <f t="shared" si="5"/>
        <v>190</v>
      </c>
      <c r="I46" s="28"/>
      <c r="J46" s="30">
        <f t="shared" si="6"/>
        <v>0</v>
      </c>
      <c r="K46" s="19">
        <f t="shared" si="7"/>
        <v>-190</v>
      </c>
      <c r="L46" s="31"/>
      <c r="M46" s="39">
        <f t="shared" si="8"/>
        <v>-190</v>
      </c>
    </row>
    <row r="47" spans="1:15" hidden="1" x14ac:dyDescent="0.25">
      <c r="A47" s="34"/>
      <c r="B47" s="40"/>
      <c r="C47" s="36"/>
      <c r="D47" s="36"/>
      <c r="E47" s="37"/>
      <c r="F47" s="4"/>
      <c r="G47" s="38"/>
      <c r="H47" s="27">
        <f t="shared" si="5"/>
        <v>0</v>
      </c>
      <c r="I47" s="28"/>
      <c r="J47" s="30">
        <f t="shared" si="6"/>
        <v>0</v>
      </c>
      <c r="K47" s="19">
        <f t="shared" si="7"/>
        <v>0</v>
      </c>
      <c r="L47" s="31"/>
      <c r="M47" s="39">
        <f t="shared" si="8"/>
        <v>0</v>
      </c>
    </row>
    <row r="48" spans="1:15" hidden="1" x14ac:dyDescent="0.25">
      <c r="A48" s="34"/>
      <c r="B48" s="40"/>
      <c r="C48" s="36"/>
      <c r="D48" s="36"/>
      <c r="E48" s="37"/>
      <c r="F48" s="4"/>
      <c r="G48" s="38"/>
      <c r="H48" s="27">
        <f t="shared" si="5"/>
        <v>0</v>
      </c>
      <c r="I48" s="28"/>
      <c r="J48" s="30">
        <f t="shared" si="6"/>
        <v>0</v>
      </c>
      <c r="K48" s="19">
        <f t="shared" si="7"/>
        <v>0</v>
      </c>
      <c r="L48" s="31"/>
      <c r="M48" s="39">
        <f t="shared" si="8"/>
        <v>0</v>
      </c>
    </row>
    <row r="49" spans="1:13" hidden="1" x14ac:dyDescent="0.25">
      <c r="A49" s="34"/>
      <c r="B49" s="40"/>
      <c r="C49" s="36"/>
      <c r="D49" s="36"/>
      <c r="E49" s="37"/>
      <c r="F49" s="4"/>
      <c r="G49" s="38"/>
      <c r="H49" s="27">
        <f t="shared" si="5"/>
        <v>0</v>
      </c>
      <c r="I49" s="28"/>
      <c r="J49" s="30">
        <f t="shared" si="6"/>
        <v>0</v>
      </c>
      <c r="K49" s="19">
        <f t="shared" si="7"/>
        <v>0</v>
      </c>
      <c r="L49" s="31"/>
      <c r="M49" s="39">
        <f t="shared" si="8"/>
        <v>0</v>
      </c>
    </row>
    <row r="50" spans="1:13" hidden="1" x14ac:dyDescent="0.25">
      <c r="A50" s="34"/>
      <c r="B50" s="40"/>
      <c r="C50" s="36"/>
      <c r="D50" s="36"/>
      <c r="E50" s="37"/>
      <c r="F50" s="4"/>
      <c r="G50" s="38"/>
      <c r="H50" s="27">
        <f t="shared" si="5"/>
        <v>0</v>
      </c>
      <c r="I50" s="28"/>
      <c r="J50" s="30">
        <f t="shared" si="6"/>
        <v>0</v>
      </c>
      <c r="K50" s="19">
        <f t="shared" si="7"/>
        <v>0</v>
      </c>
      <c r="L50" s="31"/>
      <c r="M50" s="39">
        <f t="shared" si="8"/>
        <v>0</v>
      </c>
    </row>
    <row r="51" spans="1:13" hidden="1" x14ac:dyDescent="0.25">
      <c r="A51" s="34"/>
      <c r="B51" s="40"/>
      <c r="C51" s="36"/>
      <c r="D51" s="36"/>
      <c r="E51" s="37"/>
      <c r="F51" s="4"/>
      <c r="G51" s="38"/>
      <c r="H51" s="27">
        <f t="shared" si="5"/>
        <v>0</v>
      </c>
      <c r="I51" s="28"/>
      <c r="J51" s="30">
        <f t="shared" si="6"/>
        <v>0</v>
      </c>
      <c r="K51" s="19">
        <f t="shared" si="7"/>
        <v>0</v>
      </c>
      <c r="L51" s="31"/>
      <c r="M51" s="39">
        <f t="shared" si="8"/>
        <v>0</v>
      </c>
    </row>
    <row r="52" spans="1:13" hidden="1" x14ac:dyDescent="0.25">
      <c r="A52" s="34"/>
      <c r="B52" s="40"/>
      <c r="C52" s="36"/>
      <c r="D52" s="36"/>
      <c r="E52" s="37"/>
      <c r="F52" s="4"/>
      <c r="G52" s="38"/>
      <c r="H52" s="27">
        <f t="shared" si="5"/>
        <v>0</v>
      </c>
      <c r="I52" s="28"/>
      <c r="J52" s="30">
        <f t="shared" si="6"/>
        <v>0</v>
      </c>
      <c r="K52" s="19">
        <f t="shared" si="7"/>
        <v>0</v>
      </c>
      <c r="L52" s="31"/>
      <c r="M52" s="39">
        <f t="shared" si="8"/>
        <v>0</v>
      </c>
    </row>
    <row r="53" spans="1:13" hidden="1" x14ac:dyDescent="0.25">
      <c r="A53" s="34"/>
      <c r="B53" s="40"/>
      <c r="C53" s="36"/>
      <c r="D53" s="36"/>
      <c r="E53" s="37"/>
      <c r="F53" s="4"/>
      <c r="G53" s="38"/>
      <c r="H53" s="27">
        <f t="shared" si="5"/>
        <v>0</v>
      </c>
      <c r="I53" s="28"/>
      <c r="J53" s="30">
        <f t="shared" si="6"/>
        <v>0</v>
      </c>
      <c r="K53" s="19">
        <f t="shared" si="7"/>
        <v>0</v>
      </c>
      <c r="L53" s="31"/>
      <c r="M53" s="39">
        <f t="shared" si="8"/>
        <v>0</v>
      </c>
    </row>
    <row r="54" spans="1:13" ht="15.6" hidden="1" customHeight="1" x14ac:dyDescent="0.25">
      <c r="A54" s="34"/>
      <c r="B54" s="40"/>
      <c r="C54" s="36"/>
      <c r="D54" s="36"/>
      <c r="E54" s="42"/>
      <c r="F54" s="4"/>
      <c r="G54" s="38"/>
      <c r="H54" s="27">
        <f t="shared" ref="H54:H81" si="9">G54*100</f>
        <v>0</v>
      </c>
      <c r="I54" s="28"/>
      <c r="J54" s="30">
        <f t="shared" ref="J54:J60" si="10">H54*I54</f>
        <v>0</v>
      </c>
      <c r="K54" s="19">
        <f t="shared" ref="K54:K81" si="11">SUM(J54-H54)</f>
        <v>0</v>
      </c>
      <c r="L54" s="31"/>
      <c r="M54" s="39">
        <f t="shared" si="8"/>
        <v>0</v>
      </c>
    </row>
    <row r="55" spans="1:13" ht="15.6" hidden="1" customHeight="1" x14ac:dyDescent="0.25">
      <c r="A55" s="34"/>
      <c r="B55" s="40"/>
      <c r="C55" s="36"/>
      <c r="D55" s="36"/>
      <c r="E55" s="42"/>
      <c r="F55" s="4"/>
      <c r="G55" s="38"/>
      <c r="H55" s="27">
        <f t="shared" si="9"/>
        <v>0</v>
      </c>
      <c r="I55" s="28"/>
      <c r="J55" s="30">
        <f t="shared" si="10"/>
        <v>0</v>
      </c>
      <c r="K55" s="19">
        <f t="shared" si="11"/>
        <v>0</v>
      </c>
      <c r="L55" s="31"/>
      <c r="M55" s="39">
        <f t="shared" si="8"/>
        <v>0</v>
      </c>
    </row>
    <row r="56" spans="1:13" ht="15.6" hidden="1" customHeight="1" x14ac:dyDescent="0.25">
      <c r="A56" s="34"/>
      <c r="B56" s="40"/>
      <c r="C56" s="36"/>
      <c r="D56" s="36"/>
      <c r="E56" s="42"/>
      <c r="F56" s="4"/>
      <c r="G56" s="38"/>
      <c r="H56" s="27">
        <f t="shared" si="9"/>
        <v>0</v>
      </c>
      <c r="I56" s="28"/>
      <c r="J56" s="30">
        <f t="shared" si="10"/>
        <v>0</v>
      </c>
      <c r="K56" s="19">
        <f t="shared" si="11"/>
        <v>0</v>
      </c>
      <c r="L56" s="31"/>
      <c r="M56" s="39">
        <f t="shared" si="8"/>
        <v>0</v>
      </c>
    </row>
    <row r="57" spans="1:13" ht="15.6" hidden="1" customHeight="1" x14ac:dyDescent="0.25">
      <c r="A57" s="34"/>
      <c r="B57" s="40"/>
      <c r="C57" s="36"/>
      <c r="D57" s="36"/>
      <c r="E57" s="42"/>
      <c r="F57" s="4"/>
      <c r="G57" s="38"/>
      <c r="H57" s="27">
        <f t="shared" si="9"/>
        <v>0</v>
      </c>
      <c r="I57" s="28"/>
      <c r="J57" s="30">
        <f t="shared" si="10"/>
        <v>0</v>
      </c>
      <c r="K57" s="19">
        <f t="shared" si="11"/>
        <v>0</v>
      </c>
      <c r="L57" s="31"/>
      <c r="M57" s="39">
        <f t="shared" si="8"/>
        <v>0</v>
      </c>
    </row>
    <row r="58" spans="1:13" ht="15.6" hidden="1" customHeight="1" x14ac:dyDescent="0.25">
      <c r="A58" s="41"/>
      <c r="B58" s="40"/>
      <c r="C58" s="36"/>
      <c r="D58" s="36"/>
      <c r="E58" s="42"/>
      <c r="F58" s="4"/>
      <c r="G58" s="38"/>
      <c r="H58" s="27">
        <f t="shared" si="9"/>
        <v>0</v>
      </c>
      <c r="I58" s="28"/>
      <c r="J58" s="30">
        <f t="shared" si="10"/>
        <v>0</v>
      </c>
      <c r="K58" s="19">
        <f t="shared" si="11"/>
        <v>0</v>
      </c>
      <c r="L58" s="31"/>
      <c r="M58" s="39">
        <f t="shared" si="8"/>
        <v>0</v>
      </c>
    </row>
    <row r="59" spans="1:13" ht="15.6" hidden="1" customHeight="1" x14ac:dyDescent="0.25">
      <c r="A59" s="34"/>
      <c r="B59" s="40"/>
      <c r="C59" s="36"/>
      <c r="D59" s="36"/>
      <c r="E59" s="42"/>
      <c r="F59" s="4"/>
      <c r="G59" s="38"/>
      <c r="H59" s="27">
        <f t="shared" si="9"/>
        <v>0</v>
      </c>
      <c r="I59" s="28"/>
      <c r="J59" s="30">
        <f t="shared" si="10"/>
        <v>0</v>
      </c>
      <c r="K59" s="19">
        <f t="shared" si="11"/>
        <v>0</v>
      </c>
      <c r="L59" s="31"/>
      <c r="M59" s="39">
        <f t="shared" si="8"/>
        <v>0</v>
      </c>
    </row>
    <row r="60" spans="1:13" ht="15.6" hidden="1" customHeight="1" x14ac:dyDescent="0.25">
      <c r="A60" s="34"/>
      <c r="B60" s="40"/>
      <c r="C60" s="36"/>
      <c r="D60" s="36"/>
      <c r="E60" s="42"/>
      <c r="F60" s="4"/>
      <c r="G60" s="38"/>
      <c r="H60" s="27">
        <f t="shared" si="9"/>
        <v>0</v>
      </c>
      <c r="I60" s="28"/>
      <c r="J60" s="30">
        <f t="shared" si="10"/>
        <v>0</v>
      </c>
      <c r="K60" s="19">
        <f t="shared" si="11"/>
        <v>0</v>
      </c>
      <c r="L60" s="31"/>
      <c r="M60" s="39">
        <f t="shared" si="8"/>
        <v>0</v>
      </c>
    </row>
    <row r="61" spans="1:13" ht="15.6" hidden="1" customHeight="1" x14ac:dyDescent="0.25">
      <c r="A61" s="34"/>
      <c r="B61" s="40"/>
      <c r="C61" s="36"/>
      <c r="D61" s="36"/>
      <c r="E61" s="42"/>
      <c r="F61" s="4"/>
      <c r="G61" s="38"/>
      <c r="H61" s="27">
        <f t="shared" si="9"/>
        <v>0</v>
      </c>
      <c r="I61" s="28"/>
      <c r="J61" s="30">
        <f t="shared" ref="J61:J88" si="12">H61*I61</f>
        <v>0</v>
      </c>
      <c r="K61" s="19">
        <f t="shared" si="11"/>
        <v>0</v>
      </c>
      <c r="L61" s="31"/>
      <c r="M61" s="39">
        <f t="shared" si="8"/>
        <v>0</v>
      </c>
    </row>
    <row r="62" spans="1:13" ht="15.6" hidden="1" customHeight="1" x14ac:dyDescent="0.25">
      <c r="A62" s="34"/>
      <c r="B62" s="40"/>
      <c r="C62" s="36"/>
      <c r="D62" s="36"/>
      <c r="E62" s="42"/>
      <c r="F62" s="4"/>
      <c r="G62" s="38"/>
      <c r="H62" s="27">
        <f t="shared" si="9"/>
        <v>0</v>
      </c>
      <c r="I62" s="28"/>
      <c r="J62" s="30">
        <f t="shared" si="12"/>
        <v>0</v>
      </c>
      <c r="K62" s="19">
        <f t="shared" si="11"/>
        <v>0</v>
      </c>
      <c r="L62" s="31"/>
      <c r="M62" s="39">
        <f t="shared" si="8"/>
        <v>0</v>
      </c>
    </row>
    <row r="63" spans="1:13" ht="15.6" hidden="1" customHeight="1" x14ac:dyDescent="0.25">
      <c r="A63" s="41"/>
      <c r="B63" s="40"/>
      <c r="C63" s="36"/>
      <c r="D63" s="36"/>
      <c r="E63" s="42"/>
      <c r="F63" s="4"/>
      <c r="G63" s="38"/>
      <c r="H63" s="27">
        <f t="shared" si="9"/>
        <v>0</v>
      </c>
      <c r="I63" s="28"/>
      <c r="J63" s="30">
        <f t="shared" si="12"/>
        <v>0</v>
      </c>
      <c r="K63" s="19">
        <f t="shared" si="11"/>
        <v>0</v>
      </c>
      <c r="L63" s="31"/>
      <c r="M63" s="39">
        <f t="shared" si="8"/>
        <v>0</v>
      </c>
    </row>
    <row r="64" spans="1:13" ht="15.6" hidden="1" customHeight="1" x14ac:dyDescent="0.25">
      <c r="A64" s="41"/>
      <c r="B64" s="40"/>
      <c r="C64" s="36"/>
      <c r="D64" s="36"/>
      <c r="E64" s="42"/>
      <c r="F64" s="4"/>
      <c r="G64" s="38"/>
      <c r="H64" s="27">
        <f t="shared" si="9"/>
        <v>0</v>
      </c>
      <c r="I64" s="28"/>
      <c r="J64" s="30">
        <f t="shared" si="12"/>
        <v>0</v>
      </c>
      <c r="K64" s="19">
        <f t="shared" si="11"/>
        <v>0</v>
      </c>
      <c r="L64" s="31"/>
      <c r="M64" s="39">
        <f t="shared" si="8"/>
        <v>0</v>
      </c>
    </row>
    <row r="65" spans="1:13" ht="15.6" hidden="1" customHeight="1" x14ac:dyDescent="0.25">
      <c r="A65" s="34"/>
      <c r="B65" s="40"/>
      <c r="C65" s="36"/>
      <c r="D65" s="36"/>
      <c r="E65" s="43"/>
      <c r="F65" s="1"/>
      <c r="G65" s="44"/>
      <c r="H65" s="27">
        <f t="shared" si="9"/>
        <v>0</v>
      </c>
      <c r="I65" s="28"/>
      <c r="J65" s="30">
        <f t="shared" si="12"/>
        <v>0</v>
      </c>
      <c r="K65" s="19">
        <f t="shared" si="11"/>
        <v>0</v>
      </c>
      <c r="L65" s="31"/>
      <c r="M65" s="39">
        <f t="shared" si="8"/>
        <v>0</v>
      </c>
    </row>
    <row r="66" spans="1:13" ht="15.6" hidden="1" customHeight="1" x14ac:dyDescent="0.25">
      <c r="A66" s="45"/>
      <c r="B66" s="40"/>
      <c r="C66" s="36"/>
      <c r="D66" s="36"/>
      <c r="E66" s="43"/>
      <c r="F66" s="2"/>
      <c r="G66" s="44"/>
      <c r="H66" s="27">
        <f t="shared" si="9"/>
        <v>0</v>
      </c>
      <c r="I66" s="28"/>
      <c r="J66" s="30">
        <f t="shared" si="12"/>
        <v>0</v>
      </c>
      <c r="K66" s="19">
        <f t="shared" si="11"/>
        <v>0</v>
      </c>
      <c r="L66" s="31"/>
      <c r="M66" s="39">
        <f t="shared" si="8"/>
        <v>0</v>
      </c>
    </row>
    <row r="67" spans="1:13" ht="15.6" hidden="1" customHeight="1" x14ac:dyDescent="0.25">
      <c r="A67" s="45"/>
      <c r="B67" s="40"/>
      <c r="C67" s="36"/>
      <c r="D67" s="36"/>
      <c r="E67" s="43"/>
      <c r="F67" s="2"/>
      <c r="G67" s="38"/>
      <c r="H67" s="27">
        <f t="shared" si="9"/>
        <v>0</v>
      </c>
      <c r="I67" s="28"/>
      <c r="J67" s="30">
        <f t="shared" si="12"/>
        <v>0</v>
      </c>
      <c r="K67" s="19">
        <f t="shared" si="11"/>
        <v>0</v>
      </c>
      <c r="L67" s="31"/>
      <c r="M67" s="39">
        <f t="shared" si="8"/>
        <v>0</v>
      </c>
    </row>
    <row r="68" spans="1:13" ht="15.6" hidden="1" customHeight="1" x14ac:dyDescent="0.25">
      <c r="A68" s="34"/>
      <c r="B68" s="40"/>
      <c r="C68" s="36"/>
      <c r="D68" s="36"/>
      <c r="E68" s="43"/>
      <c r="F68" s="2"/>
      <c r="G68" s="38"/>
      <c r="H68" s="27">
        <f t="shared" si="9"/>
        <v>0</v>
      </c>
      <c r="I68" s="28"/>
      <c r="J68" s="30">
        <f t="shared" ref="J68:J78" si="13">H68*I68</f>
        <v>0</v>
      </c>
      <c r="K68" s="19">
        <f t="shared" si="11"/>
        <v>0</v>
      </c>
      <c r="L68" s="31"/>
      <c r="M68" s="39">
        <f t="shared" si="8"/>
        <v>0</v>
      </c>
    </row>
    <row r="69" spans="1:13" ht="15.6" hidden="1" customHeight="1" x14ac:dyDescent="0.25">
      <c r="A69" s="46"/>
      <c r="B69" s="40"/>
      <c r="C69" s="36"/>
      <c r="D69" s="36"/>
      <c r="E69" s="43"/>
      <c r="F69" s="2"/>
      <c r="G69" s="38"/>
      <c r="H69" s="27">
        <f t="shared" si="9"/>
        <v>0</v>
      </c>
      <c r="I69" s="28"/>
      <c r="J69" s="30">
        <f t="shared" si="13"/>
        <v>0</v>
      </c>
      <c r="K69" s="19">
        <f t="shared" si="11"/>
        <v>0</v>
      </c>
      <c r="L69" s="31"/>
      <c r="M69" s="39">
        <f t="shared" si="8"/>
        <v>0</v>
      </c>
    </row>
    <row r="70" spans="1:13" ht="15.6" hidden="1" customHeight="1" x14ac:dyDescent="0.25">
      <c r="A70" s="45"/>
      <c r="B70" s="40"/>
      <c r="C70" s="36"/>
      <c r="D70" s="36"/>
      <c r="E70" s="43"/>
      <c r="F70" s="2"/>
      <c r="G70" s="38"/>
      <c r="H70" s="27">
        <f t="shared" si="9"/>
        <v>0</v>
      </c>
      <c r="I70" s="28"/>
      <c r="J70" s="30">
        <f t="shared" si="13"/>
        <v>0</v>
      </c>
      <c r="K70" s="19">
        <f t="shared" si="11"/>
        <v>0</v>
      </c>
      <c r="L70" s="31"/>
      <c r="M70" s="39">
        <f t="shared" si="8"/>
        <v>0</v>
      </c>
    </row>
    <row r="71" spans="1:13" ht="15.6" hidden="1" customHeight="1" x14ac:dyDescent="0.25">
      <c r="A71" s="45"/>
      <c r="B71" s="40"/>
      <c r="C71" s="36"/>
      <c r="D71" s="36"/>
      <c r="E71" s="43"/>
      <c r="F71" s="2"/>
      <c r="G71" s="38"/>
      <c r="H71" s="27">
        <f t="shared" si="9"/>
        <v>0</v>
      </c>
      <c r="I71" s="28"/>
      <c r="J71" s="30">
        <f t="shared" si="13"/>
        <v>0</v>
      </c>
      <c r="K71" s="19">
        <f t="shared" si="11"/>
        <v>0</v>
      </c>
      <c r="L71" s="31"/>
      <c r="M71" s="39">
        <f t="shared" si="8"/>
        <v>0</v>
      </c>
    </row>
    <row r="72" spans="1:13" ht="15.6" hidden="1" customHeight="1" x14ac:dyDescent="0.25">
      <c r="A72" s="34"/>
      <c r="B72" s="40"/>
      <c r="C72" s="36"/>
      <c r="D72" s="36"/>
      <c r="E72" s="43"/>
      <c r="F72" s="2"/>
      <c r="G72" s="38"/>
      <c r="H72" s="27">
        <f t="shared" si="9"/>
        <v>0</v>
      </c>
      <c r="I72" s="28"/>
      <c r="J72" s="30">
        <f t="shared" si="13"/>
        <v>0</v>
      </c>
      <c r="K72" s="19">
        <f t="shared" si="11"/>
        <v>0</v>
      </c>
      <c r="L72" s="31"/>
      <c r="M72" s="39">
        <f t="shared" si="8"/>
        <v>0</v>
      </c>
    </row>
    <row r="73" spans="1:13" ht="15.6" hidden="1" customHeight="1" x14ac:dyDescent="0.25">
      <c r="A73" s="45"/>
      <c r="B73" s="40"/>
      <c r="C73" s="36"/>
      <c r="D73" s="36"/>
      <c r="E73" s="43"/>
      <c r="F73" s="2"/>
      <c r="G73" s="38"/>
      <c r="H73" s="27">
        <f t="shared" si="9"/>
        <v>0</v>
      </c>
      <c r="I73" s="28"/>
      <c r="J73" s="30">
        <f t="shared" si="13"/>
        <v>0</v>
      </c>
      <c r="K73" s="19">
        <f t="shared" si="11"/>
        <v>0</v>
      </c>
      <c r="L73" s="31"/>
      <c r="M73" s="39">
        <f t="shared" si="8"/>
        <v>0</v>
      </c>
    </row>
    <row r="74" spans="1:13" ht="15.6" hidden="1" customHeight="1" x14ac:dyDescent="0.25">
      <c r="A74" s="45"/>
      <c r="B74" s="40"/>
      <c r="C74" s="36"/>
      <c r="D74" s="36"/>
      <c r="E74" s="43"/>
      <c r="F74" s="4"/>
      <c r="G74" s="38"/>
      <c r="H74" s="27">
        <f t="shared" si="9"/>
        <v>0</v>
      </c>
      <c r="I74" s="28"/>
      <c r="J74" s="30">
        <f t="shared" si="13"/>
        <v>0</v>
      </c>
      <c r="K74" s="19">
        <f t="shared" si="11"/>
        <v>0</v>
      </c>
      <c r="L74" s="31"/>
      <c r="M74" s="39">
        <f t="shared" si="8"/>
        <v>0</v>
      </c>
    </row>
    <row r="75" spans="1:13" ht="15.6" hidden="1" customHeight="1" x14ac:dyDescent="0.25">
      <c r="A75" s="45"/>
      <c r="B75" s="40"/>
      <c r="C75" s="36"/>
      <c r="D75" s="36"/>
      <c r="E75" s="43"/>
      <c r="F75" s="4"/>
      <c r="G75" s="38"/>
      <c r="H75" s="27">
        <f t="shared" si="9"/>
        <v>0</v>
      </c>
      <c r="I75" s="28"/>
      <c r="J75" s="30">
        <f t="shared" si="13"/>
        <v>0</v>
      </c>
      <c r="K75" s="19">
        <f t="shared" si="11"/>
        <v>0</v>
      </c>
      <c r="L75" s="31"/>
      <c r="M75" s="39">
        <f t="shared" si="8"/>
        <v>0</v>
      </c>
    </row>
    <row r="76" spans="1:13" ht="15.6" hidden="1" customHeight="1" x14ac:dyDescent="0.25">
      <c r="A76" s="34"/>
      <c r="B76" s="40"/>
      <c r="C76" s="36"/>
      <c r="D76" s="36"/>
      <c r="E76" s="43"/>
      <c r="F76" s="2"/>
      <c r="G76" s="38"/>
      <c r="H76" s="27">
        <f t="shared" si="9"/>
        <v>0</v>
      </c>
      <c r="I76" s="28"/>
      <c r="J76" s="30">
        <f t="shared" si="13"/>
        <v>0</v>
      </c>
      <c r="K76" s="19">
        <f t="shared" si="11"/>
        <v>0</v>
      </c>
      <c r="L76" s="31"/>
      <c r="M76" s="39">
        <f t="shared" si="8"/>
        <v>0</v>
      </c>
    </row>
    <row r="77" spans="1:13" ht="15.6" hidden="1" customHeight="1" x14ac:dyDescent="0.25">
      <c r="A77" s="45"/>
      <c r="B77" s="40"/>
      <c r="C77" s="36"/>
      <c r="D77" s="36"/>
      <c r="E77" s="43"/>
      <c r="F77" s="2"/>
      <c r="G77" s="38"/>
      <c r="H77" s="27">
        <f t="shared" si="9"/>
        <v>0</v>
      </c>
      <c r="I77" s="28"/>
      <c r="J77" s="30">
        <f t="shared" si="13"/>
        <v>0</v>
      </c>
      <c r="K77" s="19">
        <f t="shared" si="11"/>
        <v>0</v>
      </c>
      <c r="L77" s="31"/>
      <c r="M77" s="39">
        <f t="shared" si="8"/>
        <v>0</v>
      </c>
    </row>
    <row r="78" spans="1:13" ht="15.6" hidden="1" customHeight="1" x14ac:dyDescent="0.25">
      <c r="A78" s="45"/>
      <c r="B78" s="40"/>
      <c r="C78" s="36"/>
      <c r="D78" s="36"/>
      <c r="E78" s="43"/>
      <c r="F78" s="2"/>
      <c r="G78" s="38"/>
      <c r="H78" s="27">
        <f t="shared" si="9"/>
        <v>0</v>
      </c>
      <c r="I78" s="28"/>
      <c r="J78" s="30">
        <f t="shared" si="13"/>
        <v>0</v>
      </c>
      <c r="K78" s="19">
        <f t="shared" si="11"/>
        <v>0</v>
      </c>
      <c r="L78" s="31"/>
      <c r="M78" s="39">
        <f t="shared" si="8"/>
        <v>0</v>
      </c>
    </row>
    <row r="79" spans="1:13" ht="15.6" hidden="1" customHeight="1" x14ac:dyDescent="0.25">
      <c r="A79" s="45"/>
      <c r="B79" s="40"/>
      <c r="C79" s="36"/>
      <c r="D79" s="36"/>
      <c r="E79" s="43"/>
      <c r="F79" s="2"/>
      <c r="G79" s="38"/>
      <c r="H79" s="27">
        <f t="shared" si="9"/>
        <v>0</v>
      </c>
      <c r="I79" s="28"/>
      <c r="J79" s="30">
        <f t="shared" si="12"/>
        <v>0</v>
      </c>
      <c r="K79" s="19">
        <f t="shared" si="11"/>
        <v>0</v>
      </c>
      <c r="L79" s="31"/>
      <c r="M79" s="39">
        <f t="shared" si="8"/>
        <v>0</v>
      </c>
    </row>
    <row r="80" spans="1:13" ht="15.6" hidden="1" customHeight="1" x14ac:dyDescent="0.25">
      <c r="A80" s="45"/>
      <c r="B80" s="40"/>
      <c r="C80" s="36"/>
      <c r="D80" s="36"/>
      <c r="E80" s="42"/>
      <c r="F80" s="2"/>
      <c r="G80" s="38"/>
      <c r="H80" s="27">
        <f t="shared" si="9"/>
        <v>0</v>
      </c>
      <c r="I80" s="28"/>
      <c r="J80" s="30">
        <f t="shared" si="12"/>
        <v>0</v>
      </c>
      <c r="K80" s="19">
        <f t="shared" si="11"/>
        <v>0</v>
      </c>
      <c r="L80" s="31"/>
      <c r="M80" s="39">
        <f t="shared" si="8"/>
        <v>0</v>
      </c>
    </row>
    <row r="81" spans="1:13" ht="15.6" hidden="1" customHeight="1" x14ac:dyDescent="0.25">
      <c r="A81" s="45"/>
      <c r="B81" s="40"/>
      <c r="C81" s="40"/>
      <c r="D81" s="40"/>
      <c r="E81" s="47"/>
      <c r="F81" s="4"/>
      <c r="G81" s="16"/>
      <c r="H81" s="27">
        <f t="shared" si="9"/>
        <v>0</v>
      </c>
      <c r="I81" s="28"/>
      <c r="J81" s="30">
        <f t="shared" si="12"/>
        <v>0</v>
      </c>
      <c r="K81" s="19">
        <f t="shared" si="11"/>
        <v>0</v>
      </c>
      <c r="L81" s="31"/>
      <c r="M81" s="39">
        <f t="shared" si="8"/>
        <v>0</v>
      </c>
    </row>
    <row r="82" spans="1:13" ht="15.6" hidden="1" customHeight="1" x14ac:dyDescent="0.25">
      <c r="A82" s="46"/>
      <c r="B82" s="40"/>
      <c r="C82" s="40"/>
      <c r="D82" s="40"/>
      <c r="E82" s="47"/>
      <c r="F82" s="4"/>
      <c r="G82" s="16"/>
      <c r="H82" s="27">
        <f t="shared" ref="H82:H88" si="14">G82*100</f>
        <v>0</v>
      </c>
      <c r="I82" s="28"/>
      <c r="J82" s="30">
        <f t="shared" si="12"/>
        <v>0</v>
      </c>
      <c r="K82" s="19">
        <f t="shared" ref="K82:K88" si="15">SUM(J82-H82)</f>
        <v>0</v>
      </c>
      <c r="L82" s="31"/>
      <c r="M82" s="39">
        <f t="shared" si="8"/>
        <v>0</v>
      </c>
    </row>
    <row r="83" spans="1:13" ht="15.6" hidden="1" customHeight="1" x14ac:dyDescent="0.25">
      <c r="A83" s="46"/>
      <c r="B83" s="40"/>
      <c r="C83" s="40"/>
      <c r="D83" s="40"/>
      <c r="E83" s="47"/>
      <c r="F83" s="4"/>
      <c r="G83" s="16"/>
      <c r="H83" s="27">
        <f t="shared" si="14"/>
        <v>0</v>
      </c>
      <c r="I83" s="28"/>
      <c r="J83" s="30">
        <f t="shared" si="12"/>
        <v>0</v>
      </c>
      <c r="K83" s="19">
        <f t="shared" si="15"/>
        <v>0</v>
      </c>
      <c r="L83" s="31"/>
      <c r="M83" s="39">
        <f t="shared" si="8"/>
        <v>0</v>
      </c>
    </row>
    <row r="84" spans="1:13" ht="15.6" hidden="1" customHeight="1" x14ac:dyDescent="0.25">
      <c r="A84" s="45"/>
      <c r="B84" s="40"/>
      <c r="C84" s="40"/>
      <c r="D84" s="40"/>
      <c r="E84" s="47"/>
      <c r="F84" s="4"/>
      <c r="G84" s="16"/>
      <c r="H84" s="27">
        <f t="shared" si="14"/>
        <v>0</v>
      </c>
      <c r="I84" s="28"/>
      <c r="J84" s="30">
        <f t="shared" si="12"/>
        <v>0</v>
      </c>
      <c r="K84" s="19">
        <f t="shared" si="15"/>
        <v>0</v>
      </c>
      <c r="L84" s="31"/>
      <c r="M84" s="39">
        <f t="shared" ref="M84:M88" si="16">SUM(K84-L84)</f>
        <v>0</v>
      </c>
    </row>
    <row r="85" spans="1:13" ht="15.6" hidden="1" customHeight="1" x14ac:dyDescent="0.25">
      <c r="A85" s="45"/>
      <c r="B85" s="40"/>
      <c r="C85" s="40"/>
      <c r="D85" s="40"/>
      <c r="E85" s="47"/>
      <c r="F85" s="4"/>
      <c r="G85" s="16"/>
      <c r="H85" s="27">
        <f t="shared" si="14"/>
        <v>0</v>
      </c>
      <c r="I85" s="28"/>
      <c r="J85" s="30">
        <f t="shared" si="12"/>
        <v>0</v>
      </c>
      <c r="K85" s="19">
        <f t="shared" si="15"/>
        <v>0</v>
      </c>
      <c r="L85" s="31"/>
      <c r="M85" s="39">
        <f t="shared" si="16"/>
        <v>0</v>
      </c>
    </row>
    <row r="86" spans="1:13" ht="15.6" hidden="1" customHeight="1" x14ac:dyDescent="0.25">
      <c r="A86" s="45"/>
      <c r="B86" s="40"/>
      <c r="C86" s="40"/>
      <c r="D86" s="40"/>
      <c r="E86" s="47"/>
      <c r="F86" s="4"/>
      <c r="G86" s="16"/>
      <c r="H86" s="27">
        <f t="shared" si="14"/>
        <v>0</v>
      </c>
      <c r="I86" s="28"/>
      <c r="J86" s="30">
        <f t="shared" si="12"/>
        <v>0</v>
      </c>
      <c r="K86" s="19">
        <f t="shared" si="15"/>
        <v>0</v>
      </c>
      <c r="L86" s="31"/>
      <c r="M86" s="39">
        <f t="shared" si="16"/>
        <v>0</v>
      </c>
    </row>
    <row r="87" spans="1:13" ht="15.6" hidden="1" customHeight="1" x14ac:dyDescent="0.25">
      <c r="A87" s="46"/>
      <c r="B87" s="40"/>
      <c r="C87" s="40"/>
      <c r="D87" s="40"/>
      <c r="E87" s="47"/>
      <c r="F87" s="4"/>
      <c r="G87" s="16"/>
      <c r="H87" s="27">
        <f t="shared" si="14"/>
        <v>0</v>
      </c>
      <c r="I87" s="28"/>
      <c r="J87" s="30">
        <f t="shared" si="12"/>
        <v>0</v>
      </c>
      <c r="K87" s="19">
        <f t="shared" si="15"/>
        <v>0</v>
      </c>
      <c r="L87" s="31"/>
      <c r="M87" s="39">
        <f t="shared" si="16"/>
        <v>0</v>
      </c>
    </row>
    <row r="88" spans="1:13" ht="15.6" hidden="1" customHeight="1" x14ac:dyDescent="0.25">
      <c r="A88" s="46"/>
      <c r="B88" s="40"/>
      <c r="C88" s="40"/>
      <c r="D88" s="40"/>
      <c r="E88" s="47"/>
      <c r="F88" s="4"/>
      <c r="G88" s="16"/>
      <c r="H88" s="27">
        <f t="shared" si="14"/>
        <v>0</v>
      </c>
      <c r="I88" s="28"/>
      <c r="J88" s="30">
        <f t="shared" si="12"/>
        <v>0</v>
      </c>
      <c r="K88" s="19">
        <f t="shared" si="15"/>
        <v>0</v>
      </c>
      <c r="L88" s="31"/>
      <c r="M88" s="39">
        <f t="shared" si="16"/>
        <v>0</v>
      </c>
    </row>
    <row r="89" spans="1:13" ht="20.100000000000001" customHeight="1" x14ac:dyDescent="0.25">
      <c r="A89" s="48"/>
      <c r="B89" s="48"/>
      <c r="C89" s="49"/>
      <c r="D89" s="49"/>
      <c r="E89" s="50"/>
      <c r="F89" s="51" t="s">
        <v>14</v>
      </c>
      <c r="G89" s="16"/>
      <c r="H89" s="27">
        <f>SUM(H9:H88)</f>
        <v>5331</v>
      </c>
      <c r="I89" s="28">
        <v>0</v>
      </c>
      <c r="J89" s="30">
        <f>SUM(J9:J88)</f>
        <v>8781.9500000000007</v>
      </c>
      <c r="K89" s="19">
        <f>SUM(K9:K88)</f>
        <v>3450.95</v>
      </c>
      <c r="L89" s="52">
        <v>801.69</v>
      </c>
      <c r="M89" s="89">
        <f>SUM(M9:M88)</f>
        <v>2649.2599999999998</v>
      </c>
    </row>
    <row r="90" spans="1:13" x14ac:dyDescent="0.25">
      <c r="H90" s="10"/>
      <c r="L90" s="71"/>
    </row>
    <row r="91" spans="1:13" x14ac:dyDescent="0.25">
      <c r="H91" s="62" t="s">
        <v>22</v>
      </c>
      <c r="I91" s="62"/>
      <c r="J91" s="11"/>
      <c r="K91" s="23"/>
      <c r="L91" s="12"/>
      <c r="M91" s="20"/>
    </row>
    <row r="92" spans="1:13" ht="31.5" x14ac:dyDescent="0.25">
      <c r="H92" s="13" t="s">
        <v>15</v>
      </c>
      <c r="I92" s="14" t="s">
        <v>16</v>
      </c>
      <c r="J92" s="33" t="s">
        <v>19</v>
      </c>
      <c r="K92" s="18" t="s">
        <v>12</v>
      </c>
      <c r="L92" s="15" t="s">
        <v>17</v>
      </c>
      <c r="M92" s="17" t="s">
        <v>18</v>
      </c>
    </row>
    <row r="93" spans="1:13" x14ac:dyDescent="0.25">
      <c r="H93" s="32">
        <v>5331</v>
      </c>
      <c r="I93" s="25">
        <v>8781.9500000000007</v>
      </c>
      <c r="J93" s="25">
        <v>3450.95</v>
      </c>
      <c r="K93" s="26">
        <v>801.69</v>
      </c>
      <c r="L93" s="53">
        <v>2649.26</v>
      </c>
      <c r="M93" s="54" t="s">
        <v>72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 APR SAT 23</vt:lpstr>
      <vt:lpstr>'29 APR SAT 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2023-05-02T01:25:21Z</dcterms:modified>
  <cp:category/>
  <cp:contentStatus/>
</cp:coreProperties>
</file>